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autoCompressPictures="0"/>
  <bookViews>
    <workbookView xWindow="165" yWindow="180" windowWidth="25005" windowHeight="15870"/>
  </bookViews>
  <sheets>
    <sheet name="Transparency Index" sheetId="3" r:id="rId1"/>
    <sheet name="Charts" sheetId="4" r:id="rId2"/>
  </sheets>
  <definedNames>
    <definedName name="_xlnm._FilterDatabase" localSheetId="0" hidden="1">'Transparency Index'!$A$4:$AD$201</definedName>
  </definedNames>
  <calcPr calcId="144525" concurrentCalc="0"/>
</workbook>
</file>

<file path=xl/calcChain.xml><?xml version="1.0" encoding="utf-8"?>
<calcChain xmlns="http://schemas.openxmlformats.org/spreadsheetml/2006/main">
  <c r="V1" i="3" l="1"/>
  <c r="W1" i="3"/>
  <c r="X1" i="3"/>
  <c r="Y1" i="3"/>
  <c r="Z1" i="3"/>
  <c r="AA1" i="3"/>
  <c r="U1" i="3"/>
  <c r="U2" i="3"/>
  <c r="V2" i="3"/>
  <c r="W2" i="3"/>
  <c r="X2" i="3"/>
  <c r="Y2" i="3"/>
  <c r="Z2" i="3"/>
  <c r="AA2" i="3"/>
  <c r="O1" i="3"/>
  <c r="O2" i="3"/>
  <c r="P1" i="3"/>
  <c r="P2" i="3"/>
  <c r="Q1" i="3"/>
  <c r="Q2" i="3"/>
  <c r="R1" i="3"/>
  <c r="R2" i="3"/>
  <c r="S1" i="3"/>
  <c r="S2" i="3"/>
  <c r="T1" i="3"/>
  <c r="T2" i="3"/>
  <c r="D1" i="3"/>
  <c r="D2" i="3"/>
  <c r="E1" i="3"/>
  <c r="E2" i="3"/>
  <c r="F1" i="3"/>
  <c r="F2" i="3"/>
  <c r="G1" i="3"/>
  <c r="G2" i="3"/>
  <c r="H1" i="3"/>
  <c r="H2" i="3"/>
  <c r="I1" i="3"/>
  <c r="I2" i="3"/>
  <c r="J1" i="3"/>
  <c r="J2" i="3"/>
  <c r="K1" i="3"/>
  <c r="K2" i="3"/>
  <c r="L1" i="3"/>
  <c r="L2" i="3"/>
  <c r="M1" i="3"/>
  <c r="M2" i="3"/>
  <c r="N1" i="3"/>
  <c r="N2" i="3"/>
  <c r="C1" i="3"/>
  <c r="C2" i="3"/>
  <c r="B1" i="3"/>
  <c r="B2" i="3"/>
  <c r="AD206" i="3"/>
  <c r="AD205" i="3"/>
  <c r="AD7" i="3"/>
  <c r="AD22" i="3"/>
  <c r="AD37" i="3"/>
  <c r="AD59" i="3"/>
  <c r="AD70" i="3"/>
  <c r="AD96" i="3"/>
  <c r="AD97" i="3"/>
  <c r="AD99" i="3"/>
  <c r="AD102" i="3"/>
  <c r="AD104" i="3"/>
  <c r="AD112" i="3"/>
  <c r="AD115" i="3"/>
  <c r="AD122" i="3"/>
  <c r="AD123" i="3"/>
  <c r="AD134" i="3"/>
  <c r="AD160" i="3"/>
  <c r="AD165" i="3"/>
  <c r="AD166" i="3"/>
  <c r="AD170" i="3"/>
  <c r="AD183" i="3"/>
  <c r="AD197" i="3"/>
  <c r="AD43" i="3"/>
  <c r="AD60" i="3"/>
  <c r="AD185" i="3"/>
  <c r="AD27" i="3"/>
  <c r="AD11" i="3"/>
  <c r="AD121" i="3"/>
  <c r="AD41" i="3"/>
  <c r="AD162" i="3"/>
  <c r="AD169" i="3"/>
  <c r="AD10" i="3"/>
  <c r="AD107" i="3"/>
  <c r="AD130" i="3"/>
  <c r="AD84" i="3"/>
  <c r="AD85" i="3"/>
  <c r="AD92" i="3"/>
  <c r="AD136" i="3"/>
  <c r="AD137" i="3"/>
  <c r="AD158" i="3"/>
  <c r="AD167" i="3"/>
  <c r="AD168" i="3"/>
  <c r="AD180" i="3"/>
  <c r="AD39" i="3"/>
  <c r="AD55" i="3"/>
  <c r="AD26" i="3"/>
  <c r="AD119" i="3"/>
  <c r="AD66" i="3"/>
  <c r="AD110" i="3"/>
  <c r="AD139" i="3"/>
  <c r="AD176" i="3"/>
  <c r="AD196" i="3"/>
  <c r="AD106" i="3"/>
  <c r="AD105" i="3"/>
  <c r="AD171" i="3"/>
  <c r="AD111" i="3"/>
  <c r="AD31" i="3"/>
  <c r="AD33" i="3"/>
  <c r="AD48" i="3"/>
  <c r="AD49" i="3"/>
  <c r="AD53" i="3"/>
  <c r="AD63" i="3"/>
  <c r="AD67" i="3"/>
  <c r="AD75" i="3"/>
  <c r="AD87" i="3"/>
  <c r="AD103" i="3"/>
  <c r="AD124" i="3"/>
  <c r="AD148" i="3"/>
  <c r="AD153" i="3"/>
  <c r="AD175" i="3"/>
  <c r="AD20" i="3"/>
  <c r="AD45" i="3"/>
  <c r="AD16" i="3"/>
  <c r="AD17" i="3"/>
  <c r="AD18" i="3"/>
  <c r="AD21" i="3"/>
  <c r="AD25" i="3"/>
  <c r="AD28" i="3"/>
  <c r="AD29" i="3"/>
  <c r="AD34" i="3"/>
  <c r="AD38" i="3"/>
  <c r="AD44" i="3"/>
  <c r="AD46" i="3"/>
  <c r="AD47" i="3"/>
  <c r="AD68" i="3"/>
  <c r="AD74" i="3"/>
  <c r="AD90" i="3"/>
  <c r="AD98" i="3"/>
  <c r="AD108" i="3"/>
  <c r="AD117" i="3"/>
  <c r="AD127" i="3"/>
  <c r="AD143" i="3"/>
  <c r="AD144" i="3"/>
  <c r="AD145" i="3"/>
  <c r="AD146" i="3"/>
  <c r="AD147" i="3"/>
  <c r="AD187" i="3"/>
  <c r="AD189" i="3"/>
  <c r="AD192" i="3"/>
  <c r="AD198" i="3"/>
  <c r="AD199" i="3"/>
  <c r="AD95" i="3"/>
  <c r="AD114" i="3"/>
  <c r="AD51" i="3"/>
  <c r="AD8" i="3"/>
  <c r="AD23" i="3"/>
  <c r="AD58" i="3"/>
  <c r="AD61" i="3"/>
  <c r="AD62" i="3"/>
  <c r="AD80" i="3"/>
  <c r="AD109" i="3"/>
  <c r="AD120" i="3"/>
  <c r="AD132" i="3"/>
  <c r="AD150" i="3"/>
  <c r="AD174" i="3"/>
  <c r="AD178" i="3"/>
  <c r="AD182" i="3"/>
  <c r="AD6" i="3"/>
  <c r="AD9" i="3"/>
  <c r="AD32" i="3"/>
  <c r="AD54" i="3"/>
  <c r="AD72" i="3"/>
  <c r="AD86" i="3"/>
  <c r="AD91" i="3"/>
  <c r="AD116" i="3"/>
  <c r="AD152" i="3"/>
  <c r="AD154" i="3"/>
  <c r="AD161" i="3"/>
  <c r="AD163" i="3"/>
  <c r="AD194" i="3"/>
  <c r="AD13" i="3"/>
  <c r="AD12" i="3"/>
  <c r="AD30" i="3"/>
  <c r="AD35" i="3"/>
  <c r="AD36" i="3"/>
  <c r="AD40" i="3"/>
  <c r="AD42" i="3"/>
  <c r="AD71" i="3"/>
  <c r="AD77" i="3"/>
  <c r="AD125" i="3"/>
  <c r="AD129" i="3"/>
  <c r="AD131" i="3"/>
  <c r="AD155" i="3"/>
  <c r="AD164" i="3"/>
  <c r="AD172" i="3"/>
  <c r="AD179" i="3"/>
  <c r="AD184" i="3"/>
  <c r="AD190" i="3"/>
  <c r="AD200" i="3"/>
  <c r="AD83" i="3"/>
  <c r="AD89" i="3"/>
  <c r="AD151" i="3"/>
  <c r="AD5" i="3"/>
  <c r="AD73" i="3"/>
  <c r="AD93" i="3"/>
  <c r="AD156" i="3"/>
  <c r="AD15" i="3"/>
  <c r="AD19" i="3"/>
  <c r="AD191" i="3"/>
  <c r="AD14" i="3"/>
  <c r="AD56" i="3"/>
  <c r="AD81" i="3"/>
  <c r="AD128" i="3"/>
  <c r="AD141" i="3"/>
  <c r="AD149" i="3"/>
  <c r="AD177" i="3"/>
  <c r="AD64" i="3"/>
  <c r="AD159" i="3"/>
  <c r="AD181" i="3"/>
  <c r="AD24" i="3"/>
  <c r="AD50" i="3"/>
  <c r="AD57" i="3"/>
  <c r="AD140" i="3"/>
  <c r="AD142" i="3"/>
  <c r="AD173" i="3"/>
  <c r="AD195" i="3"/>
  <c r="AD201" i="3"/>
  <c r="AD65" i="3"/>
  <c r="AD79" i="3"/>
  <c r="AD88" i="3"/>
  <c r="AD101" i="3"/>
  <c r="AD126" i="3"/>
  <c r="AD157" i="3"/>
  <c r="AD186" i="3"/>
  <c r="AD188" i="3"/>
  <c r="AD52" i="3"/>
  <c r="AD82" i="3"/>
  <c r="AD118" i="3"/>
  <c r="AD193" i="3"/>
  <c r="AD78" i="3"/>
  <c r="AD76" i="3"/>
  <c r="AD94" i="3"/>
  <c r="AD100" i="3"/>
  <c r="AD133" i="3"/>
  <c r="AD135" i="3"/>
  <c r="AD113" i="3"/>
  <c r="AD138" i="3"/>
  <c r="AD69" i="3"/>
  <c r="AD203" i="3"/>
  <c r="AD204" i="3"/>
  <c r="B11" i="4"/>
  <c r="B3" i="4"/>
  <c r="B7" i="4"/>
  <c r="B15" i="4"/>
  <c r="B17" i="4"/>
  <c r="C3" i="3"/>
  <c r="M3" i="3"/>
  <c r="B1" i="4"/>
  <c r="B13" i="4"/>
  <c r="B9" i="4"/>
  <c r="B5" i="4"/>
  <c r="B24" i="4"/>
  <c r="B23" i="4"/>
  <c r="K3" i="3"/>
  <c r="I3" i="3"/>
  <c r="G3" i="3"/>
  <c r="E3" i="3"/>
  <c r="S3" i="3"/>
  <c r="Q3" i="3"/>
  <c r="O3" i="3"/>
  <c r="N3" i="3"/>
  <c r="L3" i="3"/>
  <c r="J3" i="3"/>
  <c r="H3" i="3"/>
  <c r="F3" i="3"/>
  <c r="D3" i="3"/>
  <c r="T3" i="3"/>
  <c r="R3" i="3"/>
  <c r="P3" i="3"/>
  <c r="B16" i="4"/>
  <c r="B14" i="4"/>
  <c r="B12" i="4"/>
  <c r="B10" i="4"/>
  <c r="B8" i="4"/>
  <c r="B6" i="4"/>
  <c r="B4" i="4"/>
  <c r="B2" i="4"/>
</calcChain>
</file>

<file path=xl/comments1.xml><?xml version="1.0" encoding="utf-8"?>
<comments xmlns="http://schemas.openxmlformats.org/spreadsheetml/2006/main">
  <authors>
    <author>Kyle</author>
  </authors>
  <commentList>
    <comment ref="B4" authorId="0">
      <text>
        <r>
          <rPr>
            <b/>
            <sz val="9"/>
            <color indexed="81"/>
            <rFont val="Tahoma"/>
            <family val="2"/>
          </rPr>
          <t>Is there class of 2010 information to survey? We answered "Yes" liberally. We answered "No" without comment if there was no employment information at all. We answered "No" with comment to indicate what was there. Of note, however, is that if the school published only the types of employers for whom employed graduates worked, without an employment rate, we answered "No" with comment.</t>
        </r>
      </text>
    </comment>
    <comment ref="C4" authorId="0">
      <text>
        <r>
          <rPr>
            <b/>
            <sz val="9"/>
            <color indexed="81"/>
            <rFont val="Tahoma"/>
            <family val="2"/>
          </rPr>
          <t xml:space="preserve">Is the information found through intuitive link titles in intuitive locations? E.g., About, Admissions, Prospective Students, Career Services, Statistics.
</t>
        </r>
      </text>
    </comment>
    <comment ref="D4" authorId="0">
      <text>
        <r>
          <rPr>
            <b/>
            <sz val="9"/>
            <color indexed="81"/>
            <rFont val="Tahoma"/>
            <family val="2"/>
          </rPr>
          <t>Can we tell the Employment Status of every graduate? The minimum categories are: employed, FT graduate degree, unemployed, and unknown.</t>
        </r>
      </text>
    </comment>
    <comment ref="E4" authorId="0">
      <text>
        <r>
          <rPr>
            <b/>
            <sz val="9"/>
            <color indexed="81"/>
            <rFont val="Tahoma"/>
            <family val="2"/>
          </rPr>
          <t>This percentage reflects the proportion of the class for whom the school was unable to learn the Employment Status. Without this datum it is impossible to tell how meaningful the information is, unless the information is accompanied by raw data and the graduating class size. For example, if a school claims a 95% employment rate, but did not know the employment status of 20% of the class, we really only know that 75% of the class is employed.</t>
        </r>
      </text>
    </comment>
    <comment ref="F4" authorId="0">
      <text>
        <r>
          <rPr>
            <b/>
            <sz val="9"/>
            <color indexed="81"/>
            <rFont val="Tahoma"/>
            <family val="2"/>
          </rPr>
          <t>Can we tell the Employer Type of every employed graduate? The minimum categories are: law firm, gov't, clerkship, public interest, business, and unknown. A "Yes" requires the exact # or exact % of ALL grads employed, which requires that reporting rate is known unless the raw data for class size and the category are reported.</t>
        </r>
        <r>
          <rPr>
            <sz val="9"/>
            <color indexed="81"/>
            <rFont val="Tahoma"/>
            <family val="2"/>
          </rPr>
          <t xml:space="preserve">
</t>
        </r>
      </text>
    </comment>
    <comment ref="G4" authorId="0">
      <text>
        <r>
          <rPr>
            <b/>
            <sz val="9"/>
            <color indexed="81"/>
            <rFont val="Tahoma"/>
            <family val="2"/>
          </rPr>
          <t>For every graduate employed by a law firm, can we tell the size of that law firm? Requires exact # or % of ALL grads employed in law firms.</t>
        </r>
      </text>
    </comment>
    <comment ref="H4" authorId="0">
      <text>
        <r>
          <rPr>
            <b/>
            <sz val="9"/>
            <color indexed="81"/>
            <rFont val="Tahoma"/>
            <family val="2"/>
          </rPr>
          <t>For every graduate employed by a law firm, can we tell the size of that law firm plus at least one other job characteristic?</t>
        </r>
      </text>
    </comment>
    <comment ref="I4" authorId="0">
      <text>
        <r>
          <rPr>
            <b/>
            <sz val="9"/>
            <color indexed="81"/>
            <rFont val="Tahoma"/>
            <family val="2"/>
          </rPr>
          <t>Can we tell the distribution across all employed graduates among FT and PT jobs? Unknowns are ok if their existence is noted. Requires exact # or exact % of ALL grads employed, which requires that reporting rate is known unless the raw data for class size and the category are reported.</t>
        </r>
      </text>
    </comment>
    <comment ref="J4" authorId="0">
      <text>
        <r>
          <rPr>
            <b/>
            <sz val="9"/>
            <color indexed="81"/>
            <rFont val="Tahoma"/>
            <family val="2"/>
          </rPr>
          <t>Can we tell the distribution across all employed graduates among long-term (permanent) and short-term (temporary) jobs?  Unknowns are ok if their existence is noted. Requires exact # or exact % of ALL grads employed, which requires that reporting rate is known unless the raw data for class size and the category are reported.</t>
        </r>
        <r>
          <rPr>
            <sz val="9"/>
            <color indexed="81"/>
            <rFont val="Tahoma"/>
            <family val="2"/>
          </rPr>
          <t xml:space="preserve">
</t>
        </r>
      </text>
    </comment>
    <comment ref="K4" authorId="0">
      <text>
        <r>
          <rPr>
            <b/>
            <sz val="9"/>
            <color indexed="81"/>
            <rFont val="Tahoma"/>
            <family val="2"/>
          </rPr>
          <t>Can we tell how many graduates are employed in school-funded positions? Requires exact # or exact % of ALL grads employed, which requires that reporting rate is known unless the raw data for class size and the category are reported.</t>
        </r>
      </text>
    </comment>
    <comment ref="L4" authorId="0">
      <text>
        <r>
          <rPr>
            <b/>
            <sz val="9"/>
            <color indexed="81"/>
            <rFont val="Tahoma"/>
            <family val="2"/>
          </rPr>
          <t>Can we tell how many graduates are employed in jobs that require bar passage? Requires exact # or exact % of ALL grads employed, which requires that reporting rate is known unless the raw data for class size and the category are reported.</t>
        </r>
        <r>
          <rPr>
            <sz val="9"/>
            <color indexed="81"/>
            <rFont val="Tahoma"/>
            <family val="2"/>
          </rPr>
          <t xml:space="preserve">
</t>
        </r>
      </text>
    </comment>
    <comment ref="M4" authorId="0">
      <text>
        <r>
          <rPr>
            <b/>
            <sz val="9"/>
            <color indexed="81"/>
            <rFont val="Tahoma"/>
            <family val="2"/>
          </rPr>
          <t>Can we tell how many graduates are employed in full-time jobs that require bar passage? Requires exact # or exact % of ALL grads employed, which requires that reporting rate is known unless the raw data for class size and the category are reported.</t>
        </r>
      </text>
    </comment>
    <comment ref="N4" authorId="0">
      <text>
        <r>
          <rPr>
            <b/>
            <sz val="9"/>
            <color indexed="81"/>
            <rFont val="Tahoma"/>
            <family val="2"/>
          </rPr>
          <t>Can we tell how many graduates are employed in full-time and long-term (permanent) jobs that require bar passage? Requires exact # or exact % of ALL grads employed, which requires that reporting rate is known unless the raw data for class size and the category are reported.</t>
        </r>
        <r>
          <rPr>
            <sz val="9"/>
            <color indexed="81"/>
            <rFont val="Tahoma"/>
            <family val="2"/>
          </rPr>
          <t xml:space="preserve">
</t>
        </r>
      </text>
    </comment>
    <comment ref="O4" authorId="0">
      <text>
        <r>
          <rPr>
            <b/>
            <sz val="9"/>
            <color indexed="81"/>
            <rFont val="Tahoma"/>
            <family val="2"/>
          </rPr>
          <t>Can we tell, to some degree of specificity, where almost every employed graduate is working? We used no strict requirements for this category.</t>
        </r>
      </text>
    </comment>
    <comment ref="P4" authorId="0">
      <text>
        <r>
          <rPr>
            <b/>
            <sz val="9"/>
            <color indexed="81"/>
            <rFont val="Tahoma"/>
            <family val="2"/>
          </rPr>
          <t>Can we tell where every graduate is working, combined with any other job characteristic? For example, job location plus employer name; or job location plus employer type; or job location plus job type. We used the +characteristic requirements where applicable.</t>
        </r>
      </text>
    </comment>
    <comment ref="Q4" authorId="0">
      <text>
        <r>
          <rPr>
            <b/>
            <sz val="9"/>
            <color indexed="81"/>
            <rFont val="Tahoma"/>
            <family val="2"/>
          </rPr>
          <t>Can we tell when each employed graduate obtained their job offer? We used no strict requirements for this category.</t>
        </r>
        <r>
          <rPr>
            <sz val="9"/>
            <color indexed="81"/>
            <rFont val="Tahoma"/>
            <family val="2"/>
          </rPr>
          <t xml:space="preserve">
</t>
        </r>
      </text>
    </comment>
    <comment ref="R4" authorId="0">
      <text>
        <r>
          <rPr>
            <b/>
            <sz val="9"/>
            <color indexed="81"/>
            <rFont val="Tahoma"/>
            <family val="2"/>
          </rPr>
          <t>Can we tell how each employed graduate found their job? We used no strict requirements for this category.</t>
        </r>
      </text>
    </comment>
    <comment ref="S4" authorId="0">
      <text>
        <r>
          <rPr>
            <b/>
            <sz val="9"/>
            <color indexed="81"/>
            <rFont val="Tahoma"/>
            <family val="2"/>
          </rPr>
          <t>Does the school provide an employer list that is representative based on other available information? We highlighted a "No" yellow if there is the list that is not representative.</t>
        </r>
        <r>
          <rPr>
            <sz val="9"/>
            <color indexed="81"/>
            <rFont val="Tahoma"/>
            <family val="2"/>
          </rPr>
          <t xml:space="preserve">
</t>
        </r>
      </text>
    </comment>
    <comment ref="T4" authorId="0">
      <text>
        <r>
          <rPr>
            <b/>
            <sz val="9"/>
            <color indexed="81"/>
            <rFont val="Tahoma"/>
            <family val="2"/>
          </rPr>
          <t xml:space="preserve">Does the school provide employment information that does not mislead readers? If the school provides information that misleads readers, we highlighted “No” yellow. Salary information can mislead readers in a number of ways. For every category of salary information provided, it misleads readers if the school does not indicate the response rate for individuals in that category. It is also misleading to indicate a median or mean salary without any other information about salary distribution. Ranges created by the minimum and maximum salaries for a category insufficiently indicate salary distribution. </t>
        </r>
      </text>
    </comment>
    <comment ref="U4" authorId="0">
      <text>
        <r>
          <rPr>
            <sz val="9"/>
            <color indexed="81"/>
            <rFont val="Tahoma"/>
            <family val="2"/>
          </rPr>
          <t xml:space="preserve">For every salary figure provided, do we know how many graduates the figure actually represents?
</t>
        </r>
      </text>
    </comment>
    <comment ref="D51" authorId="0">
      <text>
        <r>
          <rPr>
            <b/>
            <sz val="9"/>
            <color indexed="81"/>
            <rFont val="Tahoma"/>
            <family val="2"/>
          </rPr>
          <t>We answered yes, although we had to deduce the number of graduates who were unemployed.</t>
        </r>
        <r>
          <rPr>
            <sz val="9"/>
            <color indexed="81"/>
            <rFont val="Tahoma"/>
            <family val="2"/>
          </rPr>
          <t xml:space="preserve">
</t>
        </r>
      </text>
    </comment>
    <comment ref="D148" authorId="0">
      <text>
        <r>
          <rPr>
            <b/>
            <sz val="9"/>
            <color indexed="81"/>
            <rFont val="Tahoma"/>
            <family val="2"/>
          </rPr>
          <t>We answered yes, although we had to deduce the number of graduates who were unemployed.</t>
        </r>
        <r>
          <rPr>
            <sz val="9"/>
            <color indexed="81"/>
            <rFont val="Tahoma"/>
            <family val="2"/>
          </rPr>
          <t xml:space="preserve">
</t>
        </r>
      </text>
    </comment>
  </commentList>
</comments>
</file>

<file path=xl/sharedStrings.xml><?xml version="1.0" encoding="utf-8"?>
<sst xmlns="http://schemas.openxmlformats.org/spreadsheetml/2006/main" count="4149" uniqueCount="451">
  <si>
    <t>Full-time 
Legal Employment Rate</t>
  </si>
  <si>
    <t>http://www.johnmarshall.edu/career/ProspectiveStudents.php</t>
  </si>
  <si>
    <t>http://law.campbell.edu/page.cfm?id=242&amp;n=employment-statistics</t>
  </si>
  <si>
    <t>http://law.capital.edu/Employment_Data.aspx</t>
  </si>
  <si>
    <t>http://law.case.edu/careerservices/Students/FactsStats.aspx</t>
  </si>
  <si>
    <t>http://www.law.edu/career/2010statistics.cfm</t>
  </si>
  <si>
    <t>http://www.baylor.edu/law/cd/index.php?id=82469</t>
  </si>
  <si>
    <t>http://www.bc.edu/schools/law/services/career/about_us/statistics.html</t>
  </si>
  <si>
    <t>http://www.bu.edu/law/prospective/careers/jd/employmentstats.html</t>
  </si>
  <si>
    <t>http://www.law2.byu.edu/page/categories/careers/documents/info_stats/salary.pdf</t>
  </si>
  <si>
    <t>http://www.brooklaw.edu/careers/employmentstatistics/bypractice.aspx</t>
  </si>
  <si>
    <t>http://www.cwsl.edu/content/career_services/RecentEmploymentStats.pdf</t>
  </si>
  <si>
    <t xml:space="preserve">University of Maine </t>
  </si>
  <si>
    <t xml:space="preserve">University of Maryland </t>
  </si>
  <si>
    <t xml:space="preserve">University of Miami </t>
  </si>
  <si>
    <t xml:space="preserve">University of Mississippi </t>
  </si>
  <si>
    <t>Full-time, Long-term Legal Employment Rate</t>
  </si>
  <si>
    <t xml:space="preserve">Washburn University </t>
  </si>
  <si>
    <t xml:space="preserve">Washington and Lee University </t>
  </si>
  <si>
    <t xml:space="preserve">Washington University in St. Louis </t>
  </si>
  <si>
    <t xml:space="preserve">Wayne State University </t>
  </si>
  <si>
    <t xml:space="preserve">West Virginia University </t>
  </si>
  <si>
    <t xml:space="preserve">Western New England College </t>
  </si>
  <si>
    <t xml:space="preserve">Western State University </t>
  </si>
  <si>
    <t xml:space="preserve">Whittier College </t>
  </si>
  <si>
    <t xml:space="preserve">Widener University </t>
  </si>
  <si>
    <t xml:space="preserve">William Mitchell College of Law </t>
  </si>
  <si>
    <t xml:space="preserve">Yale University </t>
  </si>
  <si>
    <t xml:space="preserve">Regent University </t>
  </si>
  <si>
    <t xml:space="preserve">Roger Williams University </t>
  </si>
  <si>
    <t xml:space="preserve">Santa Clara University </t>
  </si>
  <si>
    <t xml:space="preserve">Seattle University </t>
  </si>
  <si>
    <t xml:space="preserve">Seton Hall University </t>
  </si>
  <si>
    <t xml:space="preserve">South Texas College of Law </t>
  </si>
  <si>
    <t>http://www.albanylaw.edu/sub.php?navigation_id=2053</t>
  </si>
  <si>
    <t>http://www.wcl.american.edu/career/documents/employmentstats12.pdf?rd=1</t>
  </si>
  <si>
    <t>UNK</t>
  </si>
  <si>
    <t>http://www.law.asu.edu/LinkClick.aspx?fileticket=fPqswqrHiIs%3d&amp;tabid=930</t>
  </si>
  <si>
    <t>Law Firm Size</t>
  </si>
  <si>
    <t>Law Firm Size+</t>
  </si>
  <si>
    <t>http://www.avemarialaw.edu/index.cfm?event=careers.report</t>
  </si>
  <si>
    <t>Class of 2010</t>
  </si>
  <si>
    <t xml:space="preserve">University of Iowa </t>
  </si>
  <si>
    <t xml:space="preserve">University of Kansas </t>
  </si>
  <si>
    <t xml:space="preserve">University of Kentucky </t>
  </si>
  <si>
    <t xml:space="preserve">Columbia University </t>
  </si>
  <si>
    <t xml:space="preserve">Cornell University </t>
  </si>
  <si>
    <t xml:space="preserve">Creighton University </t>
  </si>
  <si>
    <t xml:space="preserve">CUNY </t>
  </si>
  <si>
    <t xml:space="preserve">DePaul University </t>
  </si>
  <si>
    <t xml:space="preserve">Drake University </t>
  </si>
  <si>
    <t xml:space="preserve">Duke University </t>
  </si>
  <si>
    <t xml:space="preserve">Duquesne University </t>
  </si>
  <si>
    <t xml:space="preserve">Elon University </t>
  </si>
  <si>
    <t xml:space="preserve">Emory University </t>
  </si>
  <si>
    <t xml:space="preserve">Florida A&amp;M University </t>
  </si>
  <si>
    <t xml:space="preserve">Florida Coastal School of Law </t>
  </si>
  <si>
    <t xml:space="preserve">Florida International University </t>
  </si>
  <si>
    <t xml:space="preserve">University of Missouri--Kansas City </t>
  </si>
  <si>
    <t xml:space="preserve">University of Montana </t>
  </si>
  <si>
    <t xml:space="preserve">University of New Mexico </t>
  </si>
  <si>
    <t xml:space="preserve">University of North Dakota </t>
  </si>
  <si>
    <t xml:space="preserve">University of Notre Dame </t>
  </si>
  <si>
    <t xml:space="preserve">University of Oklahoma </t>
  </si>
  <si>
    <t xml:space="preserve">University of Oregon </t>
  </si>
  <si>
    <t xml:space="preserve">University of Pennsylvania </t>
  </si>
  <si>
    <t xml:space="preserve">University of Pittsburgh </t>
  </si>
  <si>
    <t xml:space="preserve">University of Puerto Rico </t>
  </si>
  <si>
    <t xml:space="preserve">University of San Diego </t>
  </si>
  <si>
    <t xml:space="preserve">University of San Francisco </t>
  </si>
  <si>
    <t xml:space="preserve">University of South Carolina </t>
  </si>
  <si>
    <t xml:space="preserve">University of South Dakota </t>
  </si>
  <si>
    <t xml:space="preserve">University of St. Thomas </t>
  </si>
  <si>
    <t xml:space="preserve">University of Toledo </t>
  </si>
  <si>
    <t xml:space="preserve">University of Tulsa </t>
  </si>
  <si>
    <t xml:space="preserve">University of Virginia </t>
  </si>
  <si>
    <t xml:space="preserve">University of Washington </t>
  </si>
  <si>
    <t xml:space="preserve">University of Wyoming </t>
  </si>
  <si>
    <t xml:space="preserve">Valparaiso University </t>
  </si>
  <si>
    <t xml:space="preserve">Vanderbilt University </t>
  </si>
  <si>
    <t xml:space="preserve">Vermont Law School </t>
  </si>
  <si>
    <t xml:space="preserve">Villanova University </t>
  </si>
  <si>
    <t xml:space="preserve">Wake Forest University </t>
  </si>
  <si>
    <t>Employer Type</t>
  </si>
  <si>
    <t>FT/PT</t>
  </si>
  <si>
    <t>LT/ST</t>
  </si>
  <si>
    <t>Location</t>
  </si>
  <si>
    <t>Location+</t>
  </si>
  <si>
    <t>Timing</t>
  </si>
  <si>
    <t>Source</t>
  </si>
  <si>
    <t>Employer Lists</t>
  </si>
  <si>
    <t>Salary Information</t>
  </si>
  <si>
    <t xml:space="preserve">Southern University Law Center </t>
  </si>
  <si>
    <t xml:space="preserve">Southwestern Law School </t>
  </si>
  <si>
    <t xml:space="preserve">St. John's University </t>
  </si>
  <si>
    <t xml:space="preserve">St. Louis University </t>
  </si>
  <si>
    <t xml:space="preserve">St. Mary's University </t>
  </si>
  <si>
    <t xml:space="preserve">St. Thomas University </t>
  </si>
  <si>
    <t xml:space="preserve">Stanford University </t>
  </si>
  <si>
    <t xml:space="preserve">Stetson University </t>
  </si>
  <si>
    <t xml:space="preserve">Suffolk University </t>
  </si>
  <si>
    <t xml:space="preserve">Syracuse University </t>
  </si>
  <si>
    <t xml:space="preserve">Texas Tech University </t>
  </si>
  <si>
    <t xml:space="preserve">Texas Wesleyan University </t>
  </si>
  <si>
    <t xml:space="preserve">Thomas Jefferson School of Law </t>
  </si>
  <si>
    <t xml:space="preserve">Thomas M. Cooley Law School </t>
  </si>
  <si>
    <t xml:space="preserve">Tulane University </t>
  </si>
  <si>
    <t xml:space="preserve">University of Akron </t>
  </si>
  <si>
    <t xml:space="preserve">University of Alabama </t>
  </si>
  <si>
    <t xml:space="preserve">University of Arkansas--Fayetteville </t>
  </si>
  <si>
    <t xml:space="preserve">University of Baltimore </t>
  </si>
  <si>
    <t xml:space="preserve">University of California--Berkeley </t>
  </si>
  <si>
    <t xml:space="preserve">University of California--Davis </t>
  </si>
  <si>
    <t xml:space="preserve">University of California--Los Angeles </t>
  </si>
  <si>
    <t xml:space="preserve">University of Chicago </t>
  </si>
  <si>
    <t xml:space="preserve">University of Cincinnati </t>
  </si>
  <si>
    <t xml:space="preserve">University of Connecticut </t>
  </si>
  <si>
    <t xml:space="preserve">University of Dayton </t>
  </si>
  <si>
    <t xml:space="preserve">University of Detroit Mercy </t>
  </si>
  <si>
    <t xml:space="preserve">University of Georgia </t>
  </si>
  <si>
    <t xml:space="preserve">University of Houston </t>
  </si>
  <si>
    <t xml:space="preserve">University of Idaho </t>
  </si>
  <si>
    <t>http://law.wm.edu/careerservices/classprofile/employertype/index.php</t>
  </si>
  <si>
    <t>http://www.law.columbia.edu/careers/career_services/admitted</t>
  </si>
  <si>
    <t xml:space="preserve">Florida State University </t>
  </si>
  <si>
    <t xml:space="preserve">Fordham University </t>
  </si>
  <si>
    <t xml:space="preserve">George Mason University </t>
  </si>
  <si>
    <t xml:space="preserve">George Washington University </t>
  </si>
  <si>
    <t xml:space="preserve">Georgetown University </t>
  </si>
  <si>
    <t xml:space="preserve">Georgia State University </t>
  </si>
  <si>
    <t xml:space="preserve">Golden Gate University </t>
  </si>
  <si>
    <t xml:space="preserve">Gonzaga University </t>
  </si>
  <si>
    <t xml:space="preserve">Hamline University </t>
  </si>
  <si>
    <t xml:space="preserve">Harvard University </t>
  </si>
  <si>
    <t xml:space="preserve">Hofstra University </t>
  </si>
  <si>
    <t xml:space="preserve">Howard University </t>
  </si>
  <si>
    <t xml:space="preserve">Indiana University--Indianapolis </t>
  </si>
  <si>
    <t xml:space="preserve">Inter-American University </t>
  </si>
  <si>
    <t xml:space="preserve">John Marshall Law School </t>
  </si>
  <si>
    <t xml:space="preserve">Liberty University </t>
  </si>
  <si>
    <t xml:space="preserve">Loyola Marymount University </t>
  </si>
  <si>
    <t xml:space="preserve">Loyola University Chicago </t>
  </si>
  <si>
    <t xml:space="preserve">Loyola University New Orleans </t>
  </si>
  <si>
    <t xml:space="preserve">Marquette University </t>
  </si>
  <si>
    <t xml:space="preserve">Michigan State University </t>
  </si>
  <si>
    <t xml:space="preserve">Mississippi College </t>
  </si>
  <si>
    <t xml:space="preserve">New England School of Law </t>
  </si>
  <si>
    <t xml:space="preserve">New York Law School </t>
  </si>
  <si>
    <t xml:space="preserve">New York University </t>
  </si>
  <si>
    <t xml:space="preserve">North Carolina Central University </t>
  </si>
  <si>
    <t xml:space="preserve">Northeastern University </t>
  </si>
  <si>
    <t xml:space="preserve">Northern Illinois University </t>
  </si>
  <si>
    <t xml:space="preserve">Northwestern University </t>
  </si>
  <si>
    <t xml:space="preserve">Oklahoma City University </t>
  </si>
  <si>
    <t xml:space="preserve">Pace University </t>
  </si>
  <si>
    <t xml:space="preserve">Pepperdine University </t>
  </si>
  <si>
    <t xml:space="preserve">Phoenix School of Law </t>
  </si>
  <si>
    <t xml:space="preserve">Quinnipiac University </t>
  </si>
  <si>
    <t>Ease of Access</t>
  </si>
  <si>
    <t>Yes</t>
  </si>
  <si>
    <t>No</t>
  </si>
  <si>
    <t>Legal Employment Rate</t>
  </si>
  <si>
    <t>Employment Status</t>
  </si>
  <si>
    <t>http://www.lawschool.cornell.edu/careers/aboutus/upload/2010finalstats.pdf</t>
  </si>
  <si>
    <t>http://www.creighton.edu/law/aboutcreightonlaw/schooloflawfacts/index.php</t>
  </si>
  <si>
    <t>http://www.law.cuny.edu/career/Statistics.html</t>
  </si>
  <si>
    <t>http://www.law.yale.edu/studentlife/cdoprospectivestudentstats.htm</t>
  </si>
  <si>
    <t>http://www.swlaw.edu/pdfs/careerservices/graduatereport10.pdf</t>
  </si>
  <si>
    <t>http://www.law.uchicago.edu/prospective/employmentdata</t>
  </si>
  <si>
    <t>http://www.chapman.edu/law/career/employmentStats.asp</t>
  </si>
  <si>
    <t>http://moritzlaw.osu.edu/careerservices/guides/gradstats/index.php?grp=prospective</t>
  </si>
  <si>
    <t xml:space="preserve">Albany Law School </t>
  </si>
  <si>
    <t xml:space="preserve">Appalachian School of Law </t>
  </si>
  <si>
    <t xml:space="preserve">Atlanta's John Marshall Law School </t>
  </si>
  <si>
    <t xml:space="preserve">Ave Maria School of Law </t>
  </si>
  <si>
    <t xml:space="preserve">Barry University </t>
  </si>
  <si>
    <t xml:space="preserve">Baylor University </t>
  </si>
  <si>
    <t xml:space="preserve">Boston College </t>
  </si>
  <si>
    <t xml:space="preserve">Boston University </t>
  </si>
  <si>
    <t xml:space="preserve">Brooklyn Law School </t>
  </si>
  <si>
    <t xml:space="preserve">California Western School of Law </t>
  </si>
  <si>
    <t xml:space="preserve">Capital University </t>
  </si>
  <si>
    <t xml:space="preserve">Case Western Reserve University </t>
  </si>
  <si>
    <t>Catholic University (Puerto Rico)</t>
  </si>
  <si>
    <t xml:space="preserve">Chapman University </t>
  </si>
  <si>
    <t xml:space="preserve">Charleston School of Law </t>
  </si>
  <si>
    <t xml:space="preserve">Charlotte School of Law </t>
  </si>
  <si>
    <t>http://www.charlestonlaw.edu/v.php?pg=355</t>
  </si>
  <si>
    <t>http://www.charlottelaw.org/about/aboutcontent.aspx?ID=348</t>
  </si>
  <si>
    <t>http://issuu.com/cmlawalumni/docs/white_cmlaw_book_single?mode=window&amp;backgroundColor=%23222222</t>
  </si>
  <si>
    <t>http://www.law.depaul.edu/applicants/applications/student_profile.asp</t>
  </si>
  <si>
    <t>http://www.earlemacklaw.drexel.edu/career/statistics/</t>
  </si>
  <si>
    <t>http://www.law.drake.edu/careers/?pageID=employmentStats</t>
  </si>
  <si>
    <t>http://www.law.duke.edu/career/resources/facts</t>
  </si>
  <si>
    <t>http://www.elon.edu/e-web/law/career_services/statistics.xhtml</t>
  </si>
  <si>
    <t>http://law.famu.edu/go.cfm/do/Page.View/pid/24/t/Placement-Statistics</t>
  </si>
  <si>
    <t>https://www.fcsl.edu/sites/fcsl.edu/files/ERSS%20Class%20of%202010%20Statistics.pdf</t>
  </si>
  <si>
    <t>http://law.fordham.edu/career-planning/21378.htm</t>
  </si>
  <si>
    <t>http://www.law.gmu.edu/assets/files/career/employment_stats_class_of_2010_updated_march_2011.pdf</t>
  </si>
  <si>
    <t>http://www.law.gwu.edu/Careers/prospective/Pages/EmploymentStatistics.aspx</t>
  </si>
  <si>
    <t>http://www.law.georgetown.edu/admissions/QuickFacts.htm#CareerPlacement</t>
  </si>
  <si>
    <t>http://law.gsu.edu/careers/1764.html</t>
  </si>
  <si>
    <t>https://law-ggu-csm.symplicity.com/files/a72/a726b89a300a06f637982b5e7050114e.pdf?i=57b4e5ab1c76f12300b4ecad62c5e35e</t>
  </si>
  <si>
    <t>http://www.law.gonzaga.edu/Career-Services/where_grads_work.asp</t>
  </si>
  <si>
    <t>http://law.hamline.edu/Content.aspx?id=2147513394</t>
  </si>
  <si>
    <t>http://www.law.harvard.edu/current/careers/ocs/prospective-students/employment-statistics/about-our-students.html</t>
  </si>
  <si>
    <t>http://law.hofstra.edu/StudentLife/CareerServices/careerservices_employment_statistics.html</t>
  </si>
  <si>
    <t>http://www.law.howard.edu/95</t>
  </si>
  <si>
    <t>http://www.kentlaw.edu/depts/cso/employmentstats.html</t>
  </si>
  <si>
    <t>http://www.law.indiana.edu/careers/reports/2010.shtml</t>
  </si>
  <si>
    <t>http://indylaw.indiana.edu/career/empstatus.htm</t>
  </si>
  <si>
    <t>http://law.lclark.edu/offices/career_services/uncommon/</t>
  </si>
  <si>
    <t>http://www.law.liberty.edu/index.cfm?PID=22940</t>
  </si>
  <si>
    <t>http://www.law.lsu.edu/index.cfm?geaux=aboutlsulaw.employmentsalary</t>
  </si>
  <si>
    <t>http://intranet.lls.edu/careerservices/stats/employmentstats.pdf</t>
  </si>
  <si>
    <t>http://www.luc.edu/law/career/2010_data.html</t>
  </si>
  <si>
    <t>http://www.loyno.edu/lawcareers/statistics-2010</t>
  </si>
  <si>
    <t>http://law.marquette.edu/career-planning/employment-statistics-class-2010</t>
  </si>
  <si>
    <t>http://www.law.mercer.edu/sites/default/files/cs/pdfs/class_of_2010_employment_summary_report.pdf</t>
  </si>
  <si>
    <t>http://www.law.msu.edu/career/placement-rates.html</t>
  </si>
  <si>
    <t>http://www.nesl.edu/experiential/placement_stats.cfm</t>
  </si>
  <si>
    <t>http://www.nyls.edu/user_files/1/3/4/21/CSRS%20Employment%20Stats%20for%20Web%200511%20v1-rev.pdf</t>
  </si>
  <si>
    <t>http://www.law.nyu.edu/careerservices/employmentstatistics/index.htm</t>
  </si>
  <si>
    <t>http://law.nccu.edu/student-services/career-services/employment-information/</t>
  </si>
  <si>
    <t>http://www.northeastern.edu/law/careers/statistics.html</t>
  </si>
  <si>
    <t>http://chaselaw.nku.edu/career_development/Graduate_Employment.html</t>
  </si>
  <si>
    <t>http://www.law.northwestern.edu/career/statistics/</t>
  </si>
  <si>
    <t>http://www.nsulaw.nova.edu/intranet/students/career/documents/2010%20NSU%20Law%20Employment%20Report.pdf</t>
  </si>
  <si>
    <t>http://www.law.onu.edu/admissions/quickstats.html</t>
  </si>
  <si>
    <t>http://law.okcu.edu/index.php/pcdc/about-the-pcdc/employment-salary-statistics/</t>
  </si>
  <si>
    <t>http://law.psu.edu/prospective_students/career_services</t>
  </si>
  <si>
    <t>http://www.pace.edu/school-of-law/career-development/employment-data</t>
  </si>
  <si>
    <t>http://www.phoenixlaw.edu/downloads/careerservices/2010%20ERSS%20Chart.pdf</t>
  </si>
  <si>
    <t>http://law.quinnipiac.edu/x147.xml</t>
  </si>
  <si>
    <t>http://www.regent.edu/acad/schlaw/careeralumni/docs/EmploymentStatistics.pdf</t>
  </si>
  <si>
    <t>http://law.rwu.edu/careerdata</t>
  </si>
  <si>
    <t>https://camlaw.rutgers.edu/sites/default/files/employment%20charts%20for%20dean%27s%20law%20day.pdf</t>
  </si>
  <si>
    <t>http://law.newark.rutgers.edu/career-development/employment-statistics</t>
  </si>
  <si>
    <t>http://law.scu.edu/careers/employment-data-2010.cfm</t>
  </si>
  <si>
    <t>http://www.law.seattleu.edu/Careers/Employment_Statistics.xml</t>
  </si>
  <si>
    <t>http://www.law.smu.edu/Career-Services/Placement-Statistics.aspx</t>
  </si>
  <si>
    <t>http://www.stjohns.edu/academics/graduate/law/career/general/placement.stj</t>
  </si>
  <si>
    <t>http://www.stmarytx.edu/law/index.php?site=careerServicesProspectiveStudents#stats</t>
  </si>
  <si>
    <t>http://www.law.syr.edu/professional-career-development/statistics/</t>
  </si>
  <si>
    <t>http://www.law.temple.edu/Pages/Careers/Where_Our_Grads_Have_Gone.aspx</t>
  </si>
  <si>
    <t>http://www.tsulaw.edu/career/index.html</t>
  </si>
  <si>
    <t>http://www.law.ttu.edu/prospective/admissions/Documents/2011FactSheet.pdf</t>
  </si>
  <si>
    <t>http://www.tjsl.edu/sites/default/files/files/NALP-Employment-Report-Salary-Survey-Class-2010(2).pdf</t>
  </si>
  <si>
    <t>http://www.tourolaw.edu/CareerServices/?pageid=230</t>
  </si>
  <si>
    <t>http://www.law.tulane.edu/uploadedFiles/Careers/Employment_Information/Tulane%20Law%20grads%20employment%20Classes%20of%202008%20%E2%80%93%202010.pdf</t>
  </si>
  <si>
    <t>http://law.buffalo.edu/career_services/default.asp?filename=statistics11</t>
  </si>
  <si>
    <t>http://www.uakron.edu/law/career/prospective/ps_employmentst.dot</t>
  </si>
  <si>
    <t>http://www.law.ua.edu/admissions/why-alabama/</t>
  </si>
  <si>
    <t>http://www.law.arizona.edu/career/Statistics2010.cfm</t>
  </si>
  <si>
    <t>http://law.uark.edu/career-services/</t>
  </si>
  <si>
    <t>http://www.uchastings.edu/careers/students/employment-stats.html</t>
  </si>
  <si>
    <t>http://www.law.ucdavis.edu/prospective/career-services/statistics.html</t>
  </si>
  <si>
    <t>http://www.law.ucla.edu/career-services/Pages/employment-statistics.aspx</t>
  </si>
  <si>
    <t>http://www.law.uc.edu/prospective-students/admissions/employment-statistics</t>
  </si>
  <si>
    <t>http://www.colorado.edu/law/details/</t>
  </si>
  <si>
    <t>http://www.law.uconn.edu/system/files/private/Career+Services+Report+2010+04-15-11.pdf</t>
  </si>
  <si>
    <t>http://www.law.du.edu/index.php/career-development-and-opportunities/employment-statistics?</t>
  </si>
  <si>
    <t>http://www.udayton.edu/law/career_services/employment_stats.php</t>
  </si>
  <si>
    <t>http://www.law.udmercy.edu/index.php/career-services/cso-home</t>
  </si>
  <si>
    <t>http://www.law.uga.edu/class-2009</t>
  </si>
  <si>
    <t>http://www.law.hawaii.edu/careers</t>
  </si>
  <si>
    <t>http://www.law.uh.edu/career/Employment-Statistics.html</t>
  </si>
  <si>
    <t>http://www.law.illinois.edu/career-services/student-employment-data</t>
  </si>
  <si>
    <t>http://www.law.uiowa.edu/documents/stats_CSO_feb11.pdf</t>
  </si>
  <si>
    <t>http://www.law.ku.edu/~kulaw/careerservices/employmentstats/#charts</t>
  </si>
  <si>
    <t>http://www.law.uky.edu/index.php?pid=106</t>
  </si>
  <si>
    <t>http://www.law.louisville.edu/professionaldevelopment/employment-report</t>
  </si>
  <si>
    <t>http://www.law.umaryland.edu/about/departments/cdo/documents/Graduate_Employment_stats_2010.pdf</t>
  </si>
  <si>
    <t>http://www.memphis.edu/law/futurestudents/pdfs/Fall11FactSheet.pdf</t>
  </si>
  <si>
    <t>http://www.law.miami.edu/ps/pdf/2011/2011_recruitment_fast_facts.pdf</t>
  </si>
  <si>
    <t>http://www.law.umich.edu/careers/classstats/Pages/employmentstats.aspx</t>
  </si>
  <si>
    <t>http://www.law.umn.edu/careers/career-facts-and-statistics.html</t>
  </si>
  <si>
    <t>http://law.missouri.edu/careers/statistics.html</t>
  </si>
  <si>
    <t>http://law.umkc.edu/pdfs/cso-employment-statistics.pdf</t>
  </si>
  <si>
    <t>http://www.umt.edu/LAW/career/CarSStats2010.htm</t>
  </si>
  <si>
    <t>http://law.unl.edu/career/employment_statistics.shtml</t>
  </si>
  <si>
    <t>http://law.unlv.edu/sites/default/files/LMS%20PLACEMENT%20STATISTICS%20%282007-2010%20Admissions%20Version%29.pdf</t>
  </si>
  <si>
    <t>http://law.unh.edu/careers/students-graduates-employment-statistics.php</t>
  </si>
  <si>
    <t>http://lawschool.unm.edu/careers/students/stats.php</t>
  </si>
  <si>
    <t>http://www.law.unc.edu/career/statistics/default.aspx</t>
  </si>
  <si>
    <t>http://law.und.edu/</t>
  </si>
  <si>
    <t>http://law.nd.edu/careers/employment-data/</t>
  </si>
  <si>
    <t>http://www.law.ou.edu/</t>
  </si>
  <si>
    <t>http://www.law.uoregon.edu/career/employstats/index.php</t>
  </si>
  <si>
    <t>http://www.law.upenn.edu/cpp/prospective/statistics.html</t>
  </si>
  <si>
    <t>http://www.law.pitt.edu</t>
  </si>
  <si>
    <t>http://www.law.upr.edu/</t>
  </si>
  <si>
    <t>http://law.richmond.edu/career/outcomes.html</t>
  </si>
  <si>
    <t>http://www.sandiego.edu/law/careers/students/employment_data.php</t>
  </si>
  <si>
    <t>http://www.usfca.edu/law/jd/admissions/faq/</t>
  </si>
  <si>
    <t>http://law.sc.edu</t>
  </si>
  <si>
    <t>http://www.usd.edu/law/upload/Sketch11.pdf</t>
  </si>
  <si>
    <t>http://lawweb.usc.edu/careers/statistics/</t>
  </si>
  <si>
    <t>http://www.stthomas.edu/law/current/career/CareerStats2010.html</t>
  </si>
  <si>
    <t>http://www.law.utk.edu/administration/careers/salary-survey.shtml</t>
  </si>
  <si>
    <t>http://www.utexas.edu/law/career/prospective/stats.html</t>
  </si>
  <si>
    <t>http://www.law.udc.edu/?Facts</t>
  </si>
  <si>
    <t>http://www.mcgeorge.edu/Documents/career_services/2010EmploymentStatistics.pdf</t>
  </si>
  <si>
    <t>http://law.utoledo.edu/students/career/employmentinfo.htm</t>
  </si>
  <si>
    <t>http://www.law.utah.edu/professional-development/employment-statistics/</t>
  </si>
  <si>
    <t>http://www.law.virginia.edu/html/career/stats.htm</t>
  </si>
  <si>
    <t>http://www.law.washington.edu/career/</t>
  </si>
  <si>
    <t>http://law.wisc.edu/</t>
  </si>
  <si>
    <t>http://www.uwyo.edu/law/_files/docs/career%20services/career.services.2011.salaryinfo.2010.pdf</t>
  </si>
  <si>
    <t>http://www.valpo.edu/law/about/facts.php</t>
  </si>
  <si>
    <t>http://law.vanderbilt.edu/prospective-students/recent-graduate-employment/index.aspx</t>
  </si>
  <si>
    <t>http://www.vermontlaw.edu/Career_Paths/Employment_Statistics.htm</t>
  </si>
  <si>
    <t>http://www.law.villanova.edu/Admissions/Stats%20and%20Facts.aspx</t>
  </si>
  <si>
    <t>http://career.law.wfu.edu/stats/</t>
  </si>
  <si>
    <t>http://washburnlaw.edu/career/profiles/index.php</t>
  </si>
  <si>
    <t>http://law.wlu.edu/deptimages/Career%20Planning/FINAL%20Stat%20Report%20Class%20of%202010-9%20Month-REVISED2ShowPGF.pdf</t>
  </si>
  <si>
    <t>http://law.wustl.edu/career_services/pages.aspx?id=9005</t>
  </si>
  <si>
    <t>http://law.wayne.edu/career-services/2010stats.php</t>
  </si>
  <si>
    <t>http://law.wvu.edu/about_us</t>
  </si>
  <si>
    <t>http://www1.wne.edu/assets/14/2010_ABA_and_NALP_stats.pdf</t>
  </si>
  <si>
    <t>http://www.wsulaw.edu/admissions/viewbook/index.html#/24/</t>
  </si>
  <si>
    <t>http://law.widener.edu/CampusLife/CareerDevelopment/EmploymentStatisticsandTrends.aspx</t>
  </si>
  <si>
    <t>http://web.wmitchell.edu/careers/employment-and-salary-reports/</t>
  </si>
  <si>
    <t>http://www.willamette.edu/wucl/careers/students/statistics.php</t>
  </si>
  <si>
    <t>http://www.cardozo.yu.edu/MemberContentDisplay.aspx?ccmd=ContentDisplay&amp;ucmd=UserDisplay&amp;userid=10340&amp;contentid=20254</t>
  </si>
  <si>
    <t>Last</t>
  </si>
  <si>
    <t>Site</t>
  </si>
  <si>
    <t>American University</t>
  </si>
  <si>
    <t xml:space="preserve">Arizona State University </t>
  </si>
  <si>
    <t>Brigham Young University</t>
  </si>
  <si>
    <t>Campbell University</t>
  </si>
  <si>
    <t>Catholic University of America</t>
  </si>
  <si>
    <t>Cleveland State University</t>
  </si>
  <si>
    <t>College of William and Mary</t>
  </si>
  <si>
    <t>Drexel University</t>
  </si>
  <si>
    <t>Faulkner University</t>
  </si>
  <si>
    <t>Illinois Institute of Technology</t>
  </si>
  <si>
    <t>Indiana University--Bloomington</t>
  </si>
  <si>
    <t>Lewis &amp; Clark College</t>
  </si>
  <si>
    <t>Louisiana State University</t>
  </si>
  <si>
    <t>Mercer University</t>
  </si>
  <si>
    <t xml:space="preserve">Northern Kentucky University </t>
  </si>
  <si>
    <t xml:space="preserve">Nova Southeastern University </t>
  </si>
  <si>
    <t>Ohio Northern University</t>
  </si>
  <si>
    <t>Ohio State University</t>
  </si>
  <si>
    <t>Pennsylvania State University</t>
  </si>
  <si>
    <t xml:space="preserve">Rutgers, Camden </t>
  </si>
  <si>
    <t xml:space="preserve">Rutgers, Newark </t>
  </si>
  <si>
    <t>Samford University</t>
  </si>
  <si>
    <t>Southern Illinois University</t>
  </si>
  <si>
    <t>Southern Methodist University</t>
  </si>
  <si>
    <t>Temple University</t>
  </si>
  <si>
    <t>Texas Southern University</t>
  </si>
  <si>
    <t>Touro College</t>
  </si>
  <si>
    <t>University at Buffalo</t>
  </si>
  <si>
    <t>University of Arizona</t>
  </si>
  <si>
    <t>University of Arkansas--Little Rock</t>
  </si>
  <si>
    <t>University of California--Hastings</t>
  </si>
  <si>
    <t>University of Colorado</t>
  </si>
  <si>
    <t>University of Denver</t>
  </si>
  <si>
    <t xml:space="preserve">University of Florida </t>
  </si>
  <si>
    <t>University of Hawaii</t>
  </si>
  <si>
    <t>University of Illinois</t>
  </si>
  <si>
    <t>University of Louisville</t>
  </si>
  <si>
    <t>University of Memphis</t>
  </si>
  <si>
    <t>University of Michigan</t>
  </si>
  <si>
    <t>University of Minnesota</t>
  </si>
  <si>
    <t>University of Nebraska</t>
  </si>
  <si>
    <t>University of Missouri</t>
  </si>
  <si>
    <t>University of Nevada</t>
  </si>
  <si>
    <t>University of New Hampshire</t>
  </si>
  <si>
    <t>University of North Carolina</t>
  </si>
  <si>
    <t>University of Richmond</t>
  </si>
  <si>
    <t>University of Southern California</t>
  </si>
  <si>
    <t>University of Tennessee</t>
  </si>
  <si>
    <t>University of Texas</t>
  </si>
  <si>
    <t>University of the Pacific</t>
  </si>
  <si>
    <t xml:space="preserve">University of Utah </t>
  </si>
  <si>
    <t>University of Wisconsin</t>
  </si>
  <si>
    <t>Willamette University</t>
  </si>
  <si>
    <t>University of the District of Columbia</t>
  </si>
  <si>
    <t>Percentage Unknown</t>
  </si>
  <si>
    <t>School Funded</t>
  </si>
  <si>
    <t>No. Most recent: 2005.</t>
  </si>
  <si>
    <t>No. Includes, hidden on page 52 and 53 of its viewbook, only a list of recent employers and a breakdown of recent employed graduates with no focus on year.</t>
  </si>
  <si>
    <t>No. Most recent: 2009. Also provides info for 2006, 2007, and 2008.</t>
  </si>
  <si>
    <t>No. Most recent: 2008.</t>
  </si>
  <si>
    <t>No. Most recent: 2008. Note: 2008 info reflects post-graduation outcomes before the school moved to Florida from Michigan.</t>
  </si>
  <si>
    <t>No. Most recent: 2009. Also provides info for 2007, 2007, and 2008.</t>
  </si>
  <si>
    <t>No. Most recent: 2009.</t>
  </si>
  <si>
    <t>No. Most recent: 2006.</t>
  </si>
  <si>
    <t>http://law.olemiss.edu/img/pdfs/2010%20NALP%20Employment%20Stats.pdf</t>
  </si>
  <si>
    <t>No. Avg. rate for 08-10 only.</t>
  </si>
  <si>
    <t>No. Only provides a 2010 employer type breakdown.</t>
  </si>
  <si>
    <t>#  Meeting Criteria</t>
  </si>
  <si>
    <t>% of All Schools Meeting Criteria</t>
  </si>
  <si>
    <t>http://www.asl.edu/</t>
  </si>
  <si>
    <t>http://www.pucpr.edu/</t>
  </si>
  <si>
    <t>http://www.duq.edu/law/</t>
  </si>
  <si>
    <t>http://www.derecho.inter.edu/inter/</t>
  </si>
  <si>
    <t>http://law.mc.edu/</t>
  </si>
  <si>
    <t>http://www.stcl.edu/</t>
  </si>
  <si>
    <t>http://www.law.siu.edu/</t>
  </si>
  <si>
    <t>http://www.sulc.edu</t>
  </si>
  <si>
    <t>http://www.slu.edu</t>
  </si>
  <si>
    <t>http://www.stu.edu/law</t>
  </si>
  <si>
    <t>http://www.law.stetson.edu/about/home/profile.php</t>
  </si>
  <si>
    <t>No. Provides a 2010 employment + FT grad degree rate (with no accounting of those who were unknown).</t>
  </si>
  <si>
    <t>http://www.law.suffolk.edu/about/kcff.cfm</t>
  </si>
  <si>
    <t>http://www.law.txwes.edu</t>
  </si>
  <si>
    <t>http://ualr.edu/law/</t>
  </si>
  <si>
    <t>http://law.ubalt.edu</t>
  </si>
  <si>
    <t>No. Provides an employment rate, but does not specify the year.</t>
  </si>
  <si>
    <t>http://www.law.whittier.edu/index</t>
  </si>
  <si>
    <t>http://law.fiu.edu</t>
  </si>
  <si>
    <t>http://www.jmls.edu/</t>
  </si>
  <si>
    <t>No. 404 error on employment stats page.</t>
  </si>
  <si>
    <t>http://www.barry.edu/law/pdf/deansreport.pdf</t>
  </si>
  <si>
    <t>http://www.law.stanford.edu/school/facts/#graduates</t>
  </si>
  <si>
    <t>http://law.pepperdine.edu/careers/prospective-students/employment-stats.htm</t>
  </si>
  <si>
    <t>http://cumberland.samford.edu/admissions/type-employment</t>
  </si>
  <si>
    <t>http://www.law.emory.edu/career-services/for-prospective-students/employment-statistics.html</t>
  </si>
  <si>
    <t>No. Only an undefined 2010 employment rate.</t>
  </si>
  <si>
    <t>http://www.uidaho.edu/law/</t>
  </si>
  <si>
    <t>http://law.shu.edu/publications/upload/career-services-facts.pdf</t>
  </si>
  <si>
    <t>http://www.cooley.edu/overview/_docs/ERSS_Report_2010.pdf</t>
  </si>
  <si>
    <t>http://www.law.berkeley.edu/1837.htm</t>
  </si>
  <si>
    <t>Cardozo (Yeshiva University)</t>
  </si>
  <si>
    <t>http://www.law.fsu.edu/placement/highlights.html</t>
  </si>
  <si>
    <t>http://mainelaw.maine.edu/student-services/career-services/prospective-students.html</t>
  </si>
  <si>
    <t>http://www.faulkner.edu/jsl/info/consumer.aspx</t>
  </si>
  <si>
    <t>http://www.utulsa.edu/academics/colleges/college-of-law/Student%20Services/Professional%20Development/Graduate%20Placement.aspx</t>
  </si>
  <si>
    <t>http://law.niu.edu/law/career/employment_stats.shtml</t>
  </si>
  <si>
    <t>http://www.law.ufl.edu/career/pdf/UF-NALP-Redacted-Report.pdf</t>
  </si>
  <si>
    <t>Known</t>
  </si>
  <si>
    <t>Median:</t>
  </si>
  <si>
    <t>Average:</t>
  </si>
  <si>
    <t>n/a</t>
  </si>
  <si>
    <t>_Proposed ABA Standard 509</t>
  </si>
  <si>
    <t>_2010 NALP Report</t>
  </si>
  <si>
    <t>_2013 ABA Official Guide</t>
  </si>
  <si>
    <t>_2012 ABA Official Guide</t>
  </si>
  <si>
    <t>% of Schools Providing Info</t>
  </si>
  <si>
    <t>Undefined numerator</t>
  </si>
  <si>
    <t>Range Only</t>
  </si>
  <si>
    <t>Max No Min</t>
  </si>
  <si>
    <t>75th No 25th</t>
  </si>
  <si>
    <t>Median w/o 25/75th</t>
  </si>
  <si>
    <t>25/75th w/o Median</t>
  </si>
  <si>
    <t>Mean w/o 25/50/75th</t>
  </si>
  <si>
    <t>NOT INTENDED FOR COMPUTATION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</si>
</sst>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indexed="8"/>
      <name val="Calibri"/>
      <family val="2"/>
    </font>
    <font>
      <b/>
      <sz val="11"/>
      <color indexed="8"/>
      <name val="Calibri"/>
      <family val="2"/>
    </font>
    <font>
      <u/>
      <sz val="11"/>
      <color indexed="12"/>
      <name val="Calibri"/>
      <family val="2"/>
    </font>
    <font>
      <b/>
      <sz val="11"/>
      <color indexed="9"/>
      <name val="Calibri"/>
      <family val="2"/>
    </font>
    <font>
      <b/>
      <sz val="11"/>
      <color theme="0"/>
      <name val="Calibri"/>
      <family val="2"/>
    </font>
    <font>
      <sz val="11"/>
      <color theme="0"/>
      <name val="Calibri"/>
      <family val="2"/>
    </font>
    <font>
      <u/>
      <sz val="11"/>
      <color theme="0"/>
      <name val="Calibri"/>
      <family val="2"/>
    </font>
    <font>
      <b/>
      <sz val="11"/>
      <color rgb="FFFFFF00"/>
      <name val="Calibri"/>
      <family val="2"/>
    </font>
    <font>
      <sz val="11"/>
      <color rgb="FFFFFF00"/>
      <name val="Calibri"/>
      <family val="2"/>
    </font>
    <font>
      <sz val="9"/>
      <color indexed="81"/>
      <name val="Tahoma"/>
      <family val="2"/>
    </font>
    <font>
      <b/>
      <sz val="9"/>
      <color indexed="81"/>
      <name val="Tahoma"/>
      <family val="2"/>
    </font>
    <font>
      <b/>
      <sz val="11"/>
      <color rgb="FF002060"/>
      <name val="Calibri"/>
      <family val="2"/>
    </font>
    <font>
      <sz val="11"/>
      <color rgb="FFFF0000"/>
      <name val="Calibri"/>
      <family val="2"/>
    </font>
  </fonts>
  <fills count="11">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13"/>
        <bgColor indexed="64"/>
      </patternFill>
    </fill>
    <fill>
      <patternFill patternType="solid">
        <fgColor rgb="FFFFFF00"/>
        <bgColor indexed="64"/>
      </patternFill>
    </fill>
    <fill>
      <patternFill patternType="solid">
        <fgColor rgb="FF002060"/>
        <bgColor indexed="64"/>
      </patternFill>
    </fill>
    <fill>
      <patternFill patternType="solid">
        <fgColor rgb="FFFFC000"/>
        <bgColor indexed="64"/>
      </patternFill>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2">
    <xf numFmtId="0" fontId="0" fillId="0" borderId="0" xfId="0"/>
    <xf numFmtId="0" fontId="0" fillId="2" borderId="0" xfId="0" applyFill="1" applyAlignment="1">
      <alignment vertical="top" wrapText="1"/>
    </xf>
    <xf numFmtId="16" fontId="0" fillId="2" borderId="0" xfId="0" applyNumberFormat="1" applyFill="1" applyAlignment="1">
      <alignment vertical="top" wrapText="1"/>
    </xf>
    <xf numFmtId="0" fontId="0" fillId="0" borderId="0" xfId="0" applyAlignment="1">
      <alignment horizontal="left"/>
    </xf>
    <xf numFmtId="0" fontId="4" fillId="6" borderId="0" xfId="0" applyFont="1" applyFill="1" applyBorder="1" applyAlignment="1">
      <alignment horizontal="left" wrapText="1"/>
    </xf>
    <xf numFmtId="0" fontId="4" fillId="6" borderId="0" xfId="0" applyFont="1" applyFill="1" applyBorder="1" applyAlignment="1">
      <alignment wrapText="1"/>
    </xf>
    <xf numFmtId="0" fontId="3" fillId="6" borderId="0" xfId="0" applyFont="1" applyFill="1" applyAlignment="1">
      <alignment horizontal="right" vertical="top"/>
    </xf>
    <xf numFmtId="0" fontId="1" fillId="0" borderId="0" xfId="0" applyFont="1" applyAlignment="1">
      <alignment horizontal="right" vertical="top"/>
    </xf>
    <xf numFmtId="0" fontId="6" fillId="6" borderId="0" xfId="1" applyFont="1" applyFill="1" applyAlignment="1">
      <alignment horizontal="left" vertical="top"/>
    </xf>
    <xf numFmtId="0" fontId="6" fillId="6" borderId="0" xfId="1" applyFont="1" applyFill="1" applyAlignment="1">
      <alignment horizontal="left" vertical="top" wrapText="1"/>
    </xf>
    <xf numFmtId="16" fontId="5" fillId="6" borderId="0" xfId="0" applyNumberFormat="1" applyFont="1" applyFill="1" applyAlignment="1">
      <alignment horizontal="left" vertical="top"/>
    </xf>
    <xf numFmtId="0" fontId="0" fillId="3" borderId="0" xfId="0" applyFill="1" applyAlignment="1">
      <alignment vertical="top"/>
    </xf>
    <xf numFmtId="0" fontId="0" fillId="2" borderId="0" xfId="0" applyFill="1" applyAlignment="1">
      <alignment vertical="top"/>
    </xf>
    <xf numFmtId="0" fontId="0" fillId="0" borderId="0" xfId="0" applyAlignment="1">
      <alignment vertical="top"/>
    </xf>
    <xf numFmtId="0" fontId="0" fillId="4" borderId="0" xfId="0" applyFill="1" applyAlignment="1">
      <alignment vertical="top"/>
    </xf>
    <xf numFmtId="0" fontId="0" fillId="5" borderId="0" xfId="0" applyFill="1" applyAlignment="1">
      <alignment vertical="top"/>
    </xf>
    <xf numFmtId="164" fontId="0" fillId="3" borderId="0" xfId="0" applyNumberFormat="1" applyFill="1" applyAlignment="1">
      <alignment horizontal="left" vertical="top"/>
    </xf>
    <xf numFmtId="0" fontId="5" fillId="8" borderId="0" xfId="0" applyFont="1" applyFill="1" applyAlignment="1">
      <alignment horizontal="left"/>
    </xf>
    <xf numFmtId="0" fontId="5" fillId="8" borderId="0" xfId="0" applyFont="1" applyFill="1" applyAlignment="1">
      <alignment vertical="top"/>
    </xf>
    <xf numFmtId="0" fontId="4" fillId="6" borderId="0" xfId="0" applyFont="1" applyFill="1" applyAlignment="1">
      <alignment horizontal="left"/>
    </xf>
    <xf numFmtId="0" fontId="5" fillId="6" borderId="0" xfId="0" applyFont="1" applyFill="1" applyAlignment="1">
      <alignment horizontal="left" vertical="top" wrapText="1"/>
    </xf>
    <xf numFmtId="0" fontId="0" fillId="0" borderId="0" xfId="0" applyFont="1"/>
    <xf numFmtId="0" fontId="0" fillId="0" borderId="0" xfId="0" applyFont="1" applyAlignment="1"/>
    <xf numFmtId="164" fontId="4" fillId="6" borderId="0" xfId="0" applyNumberFormat="1" applyFont="1" applyFill="1" applyBorder="1" applyAlignment="1">
      <alignment horizontal="left" wrapText="1"/>
    </xf>
    <xf numFmtId="164" fontId="0" fillId="0" borderId="0" xfId="0" applyNumberFormat="1"/>
    <xf numFmtId="0" fontId="7" fillId="6" borderId="0" xfId="0" applyFont="1" applyFill="1" applyAlignment="1">
      <alignment horizontal="right" vertical="top"/>
    </xf>
    <xf numFmtId="0" fontId="8" fillId="6" borderId="0" xfId="0" applyFont="1" applyFill="1"/>
    <xf numFmtId="0" fontId="8" fillId="6" borderId="0" xfId="0" applyFont="1" applyFill="1" applyAlignment="1"/>
    <xf numFmtId="164" fontId="8" fillId="6" borderId="0" xfId="0" applyNumberFormat="1" applyFont="1" applyFill="1"/>
    <xf numFmtId="0" fontId="1" fillId="7" borderId="0" xfId="0" applyFont="1" applyFill="1" applyAlignment="1">
      <alignment horizontal="right" vertical="top"/>
    </xf>
    <xf numFmtId="0" fontId="0" fillId="0" borderId="0" xfId="0" applyAlignment="1">
      <alignment horizontal="right"/>
    </xf>
    <xf numFmtId="1" fontId="0" fillId="0" borderId="0" xfId="0" applyNumberFormat="1"/>
    <xf numFmtId="0" fontId="3" fillId="9" borderId="0" xfId="0" applyFont="1" applyFill="1" applyAlignment="1">
      <alignment horizontal="right" vertical="top"/>
    </xf>
    <xf numFmtId="0" fontId="0" fillId="9" borderId="0" xfId="0" applyFill="1" applyAlignment="1">
      <alignment vertical="top" wrapText="1"/>
    </xf>
    <xf numFmtId="0" fontId="0" fillId="9" borderId="0" xfId="0" applyFill="1" applyAlignment="1">
      <alignment vertical="top"/>
    </xf>
    <xf numFmtId="164" fontId="0" fillId="9" borderId="0" xfId="0" applyNumberFormat="1" applyFill="1" applyAlignment="1">
      <alignment horizontal="left" vertical="top"/>
    </xf>
    <xf numFmtId="16" fontId="5" fillId="9" borderId="0" xfId="0" applyNumberFormat="1" applyFont="1" applyFill="1" applyAlignment="1">
      <alignment horizontal="left" vertical="top"/>
    </xf>
    <xf numFmtId="0" fontId="6" fillId="9" borderId="0" xfId="1" applyFont="1" applyFill="1" applyAlignment="1">
      <alignment horizontal="left" vertical="top"/>
    </xf>
    <xf numFmtId="0" fontId="5" fillId="9" borderId="0" xfId="0" applyFont="1" applyFill="1" applyAlignment="1">
      <alignment vertical="top"/>
    </xf>
    <xf numFmtId="0" fontId="11" fillId="6" borderId="0" xfId="0" applyFont="1" applyFill="1" applyAlignment="1">
      <alignment horizontal="right"/>
    </xf>
    <xf numFmtId="0" fontId="0" fillId="10" borderId="0" xfId="0" applyFill="1" applyAlignment="1">
      <alignment vertical="top"/>
    </xf>
    <xf numFmtId="0" fontId="12" fillId="6"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US"/>
              <a:t>Transparency</a:t>
            </a:r>
            <a:r>
              <a:rPr lang="en-US" baseline="0"/>
              <a:t> Index</a:t>
            </a:r>
            <a:endParaRPr lang="en-US"/>
          </a:p>
        </c:rich>
      </c:tx>
      <c:layout>
        <c:manualLayout>
          <c:xMode val="edge"/>
          <c:yMode val="edge"/>
          <c:x val="0.41438231793674157"/>
          <c:y val="4.8022588188400689E-2"/>
        </c:manualLayout>
      </c:layout>
      <c:overlay val="1"/>
    </c:title>
    <c:autoTitleDeleted val="0"/>
    <c:plotArea>
      <c:layout>
        <c:manualLayout>
          <c:layoutTarget val="inner"/>
          <c:xMode val="edge"/>
          <c:yMode val="edge"/>
          <c:x val="0.11460253842049878"/>
          <c:y val="2.9216150803827837E-2"/>
          <c:w val="0.8486700432775065"/>
          <c:h val="0.86348617298674912"/>
        </c:manualLayout>
      </c:layout>
      <c:areaChart>
        <c:grouping val="standard"/>
        <c:varyColors val="0"/>
        <c:ser>
          <c:idx val="0"/>
          <c:order val="1"/>
          <c:spPr>
            <a:solidFill>
              <a:schemeClr val="accent1"/>
            </a:solidFill>
          </c:spPr>
          <c:cat>
            <c:numRef>
              <c:f>Charts!$A$1:$A$21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Charts!$B$1:$B$21</c:f>
              <c:numCache>
                <c:formatCode>General</c:formatCode>
                <c:ptCount val="21"/>
                <c:pt idx="0">
                  <c:v>54</c:v>
                </c:pt>
                <c:pt idx="1">
                  <c:v>1</c:v>
                </c:pt>
                <c:pt idx="2">
                  <c:v>18</c:v>
                </c:pt>
                <c:pt idx="3">
                  <c:v>33</c:v>
                </c:pt>
                <c:pt idx="4">
                  <c:v>11</c:v>
                </c:pt>
                <c:pt idx="5">
                  <c:v>15</c:v>
                </c:pt>
                <c:pt idx="6">
                  <c:v>21</c:v>
                </c:pt>
                <c:pt idx="7">
                  <c:v>6</c:v>
                </c:pt>
                <c:pt idx="8">
                  <c:v>10</c:v>
                </c:pt>
                <c:pt idx="9">
                  <c:v>10</c:v>
                </c:pt>
                <c:pt idx="10">
                  <c:v>5</c:v>
                </c:pt>
                <c:pt idx="11">
                  <c:v>7</c:v>
                </c:pt>
                <c:pt idx="12">
                  <c:v>3</c:v>
                </c:pt>
                <c:pt idx="13">
                  <c:v>2</c:v>
                </c:pt>
                <c:pt idx="14">
                  <c:v>0</c:v>
                </c:pt>
                <c:pt idx="15">
                  <c:v>1</c:v>
                </c:pt>
                <c:pt idx="16">
                  <c:v>0</c:v>
                </c:pt>
                <c:pt idx="17">
                  <c:v>0</c:v>
                </c:pt>
                <c:pt idx="18">
                  <c:v>0</c:v>
                </c:pt>
                <c:pt idx="19">
                  <c:v>0</c:v>
                </c:pt>
                <c:pt idx="20">
                  <c:v>0</c:v>
                </c:pt>
              </c:numCache>
            </c:numRef>
          </c:val>
        </c:ser>
        <c:ser>
          <c:idx val="1"/>
          <c:order val="0"/>
          <c:spPr>
            <a:solidFill>
              <a:schemeClr val="accent1"/>
            </a:solidFill>
          </c:spPr>
          <c:cat>
            <c:numRef>
              <c:f>Charts!$A$1:$A$21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Charts!$B$1:$B$21</c:f>
              <c:numCache>
                <c:formatCode>General</c:formatCode>
                <c:ptCount val="21"/>
                <c:pt idx="0">
                  <c:v>54</c:v>
                </c:pt>
                <c:pt idx="1">
                  <c:v>1</c:v>
                </c:pt>
                <c:pt idx="2">
                  <c:v>18</c:v>
                </c:pt>
                <c:pt idx="3">
                  <c:v>33</c:v>
                </c:pt>
                <c:pt idx="4">
                  <c:v>11</c:v>
                </c:pt>
                <c:pt idx="5">
                  <c:v>15</c:v>
                </c:pt>
                <c:pt idx="6">
                  <c:v>21</c:v>
                </c:pt>
                <c:pt idx="7">
                  <c:v>6</c:v>
                </c:pt>
                <c:pt idx="8">
                  <c:v>10</c:v>
                </c:pt>
                <c:pt idx="9">
                  <c:v>10</c:v>
                </c:pt>
                <c:pt idx="10">
                  <c:v>5</c:v>
                </c:pt>
                <c:pt idx="11">
                  <c:v>7</c:v>
                </c:pt>
                <c:pt idx="12">
                  <c:v>3</c:v>
                </c:pt>
                <c:pt idx="13">
                  <c:v>2</c:v>
                </c:pt>
                <c:pt idx="14">
                  <c:v>0</c:v>
                </c:pt>
                <c:pt idx="15">
                  <c:v>1</c:v>
                </c:pt>
                <c:pt idx="16">
                  <c:v>0</c:v>
                </c:pt>
                <c:pt idx="17">
                  <c:v>0</c:v>
                </c:pt>
                <c:pt idx="18">
                  <c:v>0</c:v>
                </c:pt>
                <c:pt idx="19">
                  <c:v>0</c:v>
                </c:pt>
                <c:pt idx="20">
                  <c:v>0</c:v>
                </c:pt>
              </c:numCache>
            </c:numRef>
          </c:val>
        </c:ser>
        <c:dLbls>
          <c:showLegendKey val="0"/>
          <c:showVal val="0"/>
          <c:showCatName val="0"/>
          <c:showSerName val="0"/>
          <c:showPercent val="0"/>
          <c:showBubbleSize val="0"/>
        </c:dLbls>
        <c:axId val="57456128"/>
        <c:axId val="57458048"/>
      </c:areaChart>
      <c:catAx>
        <c:axId val="57456128"/>
        <c:scaling>
          <c:orientation val="minMax"/>
        </c:scaling>
        <c:delete val="0"/>
        <c:axPos val="b"/>
        <c:title>
          <c:tx>
            <c:rich>
              <a:bodyPr/>
              <a:lstStyle/>
              <a:p>
                <a:pPr>
                  <a:defRPr/>
                </a:pPr>
                <a:r>
                  <a:rPr lang="en-US"/>
                  <a:t>Criteria Met</a:t>
                </a:r>
              </a:p>
            </c:rich>
          </c:tx>
          <c:overlay val="0"/>
        </c:title>
        <c:numFmt formatCode="General" sourceLinked="1"/>
        <c:majorTickMark val="none"/>
        <c:minorTickMark val="none"/>
        <c:tickLblPos val="low"/>
        <c:crossAx val="57458048"/>
        <c:crosses val="autoZero"/>
        <c:auto val="1"/>
        <c:lblAlgn val="ctr"/>
        <c:lblOffset val="100"/>
        <c:noMultiLvlLbl val="0"/>
      </c:catAx>
      <c:valAx>
        <c:axId val="57458048"/>
        <c:scaling>
          <c:orientation val="minMax"/>
          <c:min val="0"/>
        </c:scaling>
        <c:delete val="0"/>
        <c:axPos val="l"/>
        <c:majorGridlines/>
        <c:title>
          <c:tx>
            <c:rich>
              <a:bodyPr rot="0" vert="horz"/>
              <a:lstStyle/>
              <a:p>
                <a:pPr>
                  <a:defRPr/>
                </a:pPr>
                <a:r>
                  <a:rPr lang="en-US"/>
                  <a:t># of Schools</a:t>
                </a:r>
              </a:p>
            </c:rich>
          </c:tx>
          <c:layout>
            <c:manualLayout>
              <c:xMode val="edge"/>
              <c:yMode val="edge"/>
              <c:x val="0"/>
              <c:y val="0.53075003995910597"/>
            </c:manualLayout>
          </c:layout>
          <c:overlay val="0"/>
        </c:title>
        <c:numFmt formatCode="General" sourceLinked="1"/>
        <c:majorTickMark val="out"/>
        <c:minorTickMark val="none"/>
        <c:tickLblPos val="nextTo"/>
        <c:crossAx val="5745612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1</xdr:row>
      <xdr:rowOff>19049</xdr:rowOff>
    </xdr:from>
    <xdr:to>
      <xdr:col>15</xdr:col>
      <xdr:colOff>452448</xdr:colOff>
      <xdr:row>24</xdr:row>
      <xdr:rowOff>133350</xdr:rowOff>
    </xdr:to>
    <xdr:graphicFrame macro="">
      <xdr:nvGraphicFramePr>
        <xdr:cNvPr id="3" name="Chart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w.hofstra.edu/StudentLife/CareerServices/careerservices_employment_statistics.html" TargetMode="External"/><Relationship Id="rId117" Type="http://schemas.openxmlformats.org/officeDocument/2006/relationships/hyperlink" Target="http://www.law.gonzaga.edu/Career-Services/where_grads_work.asp" TargetMode="External"/><Relationship Id="rId21" Type="http://schemas.openxmlformats.org/officeDocument/2006/relationships/hyperlink" Target="http://www.law.gwu.edu/Careers/prospective/Pages/EmploymentStatistics.aspx" TargetMode="External"/><Relationship Id="rId42" Type="http://schemas.openxmlformats.org/officeDocument/2006/relationships/hyperlink" Target="http://law.okcu.edu/index.php/pcdc/about-the-pcdc/employment-salary-statistics/" TargetMode="External"/><Relationship Id="rId47" Type="http://schemas.openxmlformats.org/officeDocument/2006/relationships/hyperlink" Target="http://www.law.seattleu.edu/Careers/Employment_Statistics.xml" TargetMode="External"/><Relationship Id="rId63" Type="http://schemas.openxmlformats.org/officeDocument/2006/relationships/hyperlink" Target="http://www.law.uh.edu/career/Employment-Statistics.html" TargetMode="External"/><Relationship Id="rId68" Type="http://schemas.openxmlformats.org/officeDocument/2006/relationships/hyperlink" Target="http://law.missouri.edu/careers/statistics.html" TargetMode="External"/><Relationship Id="rId84" Type="http://schemas.openxmlformats.org/officeDocument/2006/relationships/hyperlink" Target="http://law.sc.edu/" TargetMode="External"/><Relationship Id="rId89" Type="http://schemas.openxmlformats.org/officeDocument/2006/relationships/hyperlink" Target="http://www.law.udc.edu/?Facts" TargetMode="External"/><Relationship Id="rId112" Type="http://schemas.openxmlformats.org/officeDocument/2006/relationships/hyperlink" Target="http://www.cwsl.edu/content/career_services/RecentEmploymentStats.pdf" TargetMode="External"/><Relationship Id="rId133" Type="http://schemas.openxmlformats.org/officeDocument/2006/relationships/hyperlink" Target="http://www.lawschool.cornell.edu/careers/aboutus/upload/2010finalstats.pdf" TargetMode="External"/><Relationship Id="rId138" Type="http://schemas.openxmlformats.org/officeDocument/2006/relationships/hyperlink" Target="http://www.uwyo.edu/law/_files/docs/career%20services/career.services.2011.salaryinfo.2010.pdf" TargetMode="External"/><Relationship Id="rId154" Type="http://schemas.openxmlformats.org/officeDocument/2006/relationships/hyperlink" Target="http://www.wcl.american.edu/career/documents/employmentstats12.pdf?rd=1" TargetMode="External"/><Relationship Id="rId159" Type="http://schemas.openxmlformats.org/officeDocument/2006/relationships/printerSettings" Target="../printerSettings/printerSettings1.bin"/><Relationship Id="rId16" Type="http://schemas.openxmlformats.org/officeDocument/2006/relationships/hyperlink" Target="http://www.earlemacklaw.drexel.edu/career/statistics/" TargetMode="External"/><Relationship Id="rId107" Type="http://schemas.openxmlformats.org/officeDocument/2006/relationships/hyperlink" Target="http://www.law.miami.edu/ps/pdf/2011/2011_recruitment_fast_facts.pdf" TargetMode="External"/><Relationship Id="rId11" Type="http://schemas.openxmlformats.org/officeDocument/2006/relationships/hyperlink" Target="http://www.charlottelaw.org/about/aboutcontent.aspx?ID=348" TargetMode="External"/><Relationship Id="rId32" Type="http://schemas.openxmlformats.org/officeDocument/2006/relationships/hyperlink" Target="http://www.law.liberty.edu/index.cfm?PID=22940" TargetMode="External"/><Relationship Id="rId37" Type="http://schemas.openxmlformats.org/officeDocument/2006/relationships/hyperlink" Target="http://www.law.msu.edu/career/placement-rates.html" TargetMode="External"/><Relationship Id="rId53" Type="http://schemas.openxmlformats.org/officeDocument/2006/relationships/hyperlink" Target="http://www.law.arizona.edu/career/Statistics2010.cfm" TargetMode="External"/><Relationship Id="rId58" Type="http://schemas.openxmlformats.org/officeDocument/2006/relationships/hyperlink" Target="http://www.law.du.edu/index.php/career-development-and-opportunities/employment-statistics?" TargetMode="External"/><Relationship Id="rId74" Type="http://schemas.openxmlformats.org/officeDocument/2006/relationships/hyperlink" Target="http://law.und.edu/" TargetMode="External"/><Relationship Id="rId79" Type="http://schemas.openxmlformats.org/officeDocument/2006/relationships/hyperlink" Target="http://www.law.pitt.edu/" TargetMode="External"/><Relationship Id="rId102" Type="http://schemas.openxmlformats.org/officeDocument/2006/relationships/hyperlink" Target="http://law.widener.edu/CampusLife/CareerDevelopment/EmploymentStatisticsandTrends.aspx" TargetMode="External"/><Relationship Id="rId123" Type="http://schemas.openxmlformats.org/officeDocument/2006/relationships/hyperlink" Target="http://www.law.ucla.edu/career-services/Pages/employment-statistics.aspx" TargetMode="External"/><Relationship Id="rId128" Type="http://schemas.openxmlformats.org/officeDocument/2006/relationships/hyperlink" Target="http://www.law.umn.edu/careers/career-facts-and-statistics.html" TargetMode="External"/><Relationship Id="rId144" Type="http://schemas.openxmlformats.org/officeDocument/2006/relationships/hyperlink" Target="http://www.law.uiowa.edu/documents/stats_CSO_feb11.pdf" TargetMode="External"/><Relationship Id="rId149" Type="http://schemas.openxmlformats.org/officeDocument/2006/relationships/hyperlink" Target="http://www.nsulaw.nova.edu/intranet/students/career/documents/2010%20NSU%20Law%20Employment%20Report.pdf" TargetMode="External"/><Relationship Id="rId5" Type="http://schemas.openxmlformats.org/officeDocument/2006/relationships/hyperlink" Target="http://www.avemarialaw.edu/index.cfm?event=careers.report" TargetMode="External"/><Relationship Id="rId90" Type="http://schemas.openxmlformats.org/officeDocument/2006/relationships/hyperlink" Target="http://law.utoledo.edu/students/career/employmentinfo.htm" TargetMode="External"/><Relationship Id="rId95" Type="http://schemas.openxmlformats.org/officeDocument/2006/relationships/hyperlink" Target="http://law.vanderbilt.edu/prospective-students/recent-graduate-employment/index.aspx" TargetMode="External"/><Relationship Id="rId160" Type="http://schemas.openxmlformats.org/officeDocument/2006/relationships/vmlDrawing" Target="../drawings/vmlDrawing1.vml"/><Relationship Id="rId22" Type="http://schemas.openxmlformats.org/officeDocument/2006/relationships/hyperlink" Target="http://www.law.georgetown.edu/admissions/QuickFacts.htm" TargetMode="External"/><Relationship Id="rId27" Type="http://schemas.openxmlformats.org/officeDocument/2006/relationships/hyperlink" Target="http://www.law.howard.edu/95" TargetMode="External"/><Relationship Id="rId43" Type="http://schemas.openxmlformats.org/officeDocument/2006/relationships/hyperlink" Target="http://law.psu.edu/prospective_students/career_services" TargetMode="External"/><Relationship Id="rId48" Type="http://schemas.openxmlformats.org/officeDocument/2006/relationships/hyperlink" Target="http://www.stjohns.edu/academics/graduate/law/career/general/placement.stj" TargetMode="External"/><Relationship Id="rId64" Type="http://schemas.openxmlformats.org/officeDocument/2006/relationships/hyperlink" Target="http://www.law.illinois.edu/career-services/student-employment-data" TargetMode="External"/><Relationship Id="rId69" Type="http://schemas.openxmlformats.org/officeDocument/2006/relationships/hyperlink" Target="http://www.umt.edu/LAW/career/CarSStats2010.htm" TargetMode="External"/><Relationship Id="rId113" Type="http://schemas.openxmlformats.org/officeDocument/2006/relationships/hyperlink" Target="http://law.wm.edu/careerservices/classprofile/employertype/index.php" TargetMode="External"/><Relationship Id="rId118" Type="http://schemas.openxmlformats.org/officeDocument/2006/relationships/hyperlink" Target="http://law.nccu.edu/student-services/career-services/employment-information/" TargetMode="External"/><Relationship Id="rId134" Type="http://schemas.openxmlformats.org/officeDocument/2006/relationships/hyperlink" Target="https://www.fcsl.edu/sites/fcsl.edu/files/ERSS%20Class%20of%202010%20Statistics.pdf" TargetMode="External"/><Relationship Id="rId139" Type="http://schemas.openxmlformats.org/officeDocument/2006/relationships/hyperlink" Target="http://www.pace.edu/school-of-law/career-development/employment-data" TargetMode="External"/><Relationship Id="rId80" Type="http://schemas.openxmlformats.org/officeDocument/2006/relationships/hyperlink" Target="http://www.law.upr.edu/" TargetMode="External"/><Relationship Id="rId85" Type="http://schemas.openxmlformats.org/officeDocument/2006/relationships/hyperlink" Target="http://lawweb.usc.edu/careers/statistics/" TargetMode="External"/><Relationship Id="rId150" Type="http://schemas.openxmlformats.org/officeDocument/2006/relationships/hyperlink" Target="http://www.regent.edu/acad/schlaw/careeralumni/docs/EmploymentStatistics.pdf" TargetMode="External"/><Relationship Id="rId155" Type="http://schemas.openxmlformats.org/officeDocument/2006/relationships/hyperlink" Target="http://www.law.asu.edu/LinkClick.aspx?fileticket=fPqswqrHiIs%3d&amp;tabid=930" TargetMode="External"/><Relationship Id="rId12" Type="http://schemas.openxmlformats.org/officeDocument/2006/relationships/hyperlink" Target="http://issuu.com/cmlawalumni/docs/white_cmlaw_book_single?mode=window&amp;backgroundColor=%23222222" TargetMode="External"/><Relationship Id="rId17" Type="http://schemas.openxmlformats.org/officeDocument/2006/relationships/hyperlink" Target="http://www.law.duke.edu/career/resources/facts" TargetMode="External"/><Relationship Id="rId33" Type="http://schemas.openxmlformats.org/officeDocument/2006/relationships/hyperlink" Target="http://www.law.lsu.edu/index.cfm?geaux=aboutlsulaw.employmentsalary" TargetMode="External"/><Relationship Id="rId38" Type="http://schemas.openxmlformats.org/officeDocument/2006/relationships/hyperlink" Target="http://www.law.nyu.edu/careerservices/employmentstatistics/index.htm" TargetMode="External"/><Relationship Id="rId59" Type="http://schemas.openxmlformats.org/officeDocument/2006/relationships/hyperlink" Target="http://www.udayton.edu/law/career_services/employment_stats.php" TargetMode="External"/><Relationship Id="rId103" Type="http://schemas.openxmlformats.org/officeDocument/2006/relationships/hyperlink" Target="http://web.wmitchell.edu/careers/employment-and-salary-reports/" TargetMode="External"/><Relationship Id="rId108" Type="http://schemas.openxmlformats.org/officeDocument/2006/relationships/hyperlink" Target="http://law.umkc.edu/pdfs/cso-employment-statistics.pdf" TargetMode="External"/><Relationship Id="rId124" Type="http://schemas.openxmlformats.org/officeDocument/2006/relationships/hyperlink" Target="http://www.law.uky.edu/index.php?pid=106" TargetMode="External"/><Relationship Id="rId129" Type="http://schemas.openxmlformats.org/officeDocument/2006/relationships/hyperlink" Target="http://www.nyls.edu/user_files/1/3/4/21/CSRS%20Employment%20Stats%20for%20Web%200511%20v1-rev.pdf" TargetMode="External"/><Relationship Id="rId20" Type="http://schemas.openxmlformats.org/officeDocument/2006/relationships/hyperlink" Target="http://law.fordham.edu/career-planning/21378.htm" TargetMode="External"/><Relationship Id="rId41" Type="http://schemas.openxmlformats.org/officeDocument/2006/relationships/hyperlink" Target="http://www.law.onu.edu/admissions/quickstats.html" TargetMode="External"/><Relationship Id="rId54" Type="http://schemas.openxmlformats.org/officeDocument/2006/relationships/hyperlink" Target="http://law.uark.edu/career-services/" TargetMode="External"/><Relationship Id="rId62" Type="http://schemas.openxmlformats.org/officeDocument/2006/relationships/hyperlink" Target="http://www.law.hawaii.edu/careers" TargetMode="External"/><Relationship Id="rId70" Type="http://schemas.openxmlformats.org/officeDocument/2006/relationships/hyperlink" Target="http://law.unl.edu/career/employment_statistics.shtml" TargetMode="External"/><Relationship Id="rId75" Type="http://schemas.openxmlformats.org/officeDocument/2006/relationships/hyperlink" Target="http://law.nd.edu/careers/employment-data/" TargetMode="External"/><Relationship Id="rId83" Type="http://schemas.openxmlformats.org/officeDocument/2006/relationships/hyperlink" Target="http://www.usfca.edu/law/jd/admissions/faq/" TargetMode="External"/><Relationship Id="rId88" Type="http://schemas.openxmlformats.org/officeDocument/2006/relationships/hyperlink" Target="http://www.utexas.edu/law/career/prospective/stats.html" TargetMode="External"/><Relationship Id="rId91" Type="http://schemas.openxmlformats.org/officeDocument/2006/relationships/hyperlink" Target="http://www.law.utah.edu/professional-development/employment-statistics/" TargetMode="External"/><Relationship Id="rId96" Type="http://schemas.openxmlformats.org/officeDocument/2006/relationships/hyperlink" Target="http://career.law.wfu.edu/stats/" TargetMode="External"/><Relationship Id="rId111" Type="http://schemas.openxmlformats.org/officeDocument/2006/relationships/hyperlink" Target="http://www.brooklaw.edu/careers/employmentstatistics/bypractice.aspx" TargetMode="External"/><Relationship Id="rId132" Type="http://schemas.openxmlformats.org/officeDocument/2006/relationships/hyperlink" Target="http://www.law.tulane.edu/uploadedFiles/Careers/Employment_Information/Tulane%20Law%20grads%20employment%20Classes%20of%202008%20%E2%80%93%202010.pdf" TargetMode="External"/><Relationship Id="rId140" Type="http://schemas.openxmlformats.org/officeDocument/2006/relationships/hyperlink" Target="http://law.olemiss.edu/img/pdfs/2010%20NALP%20Employment%20Stats.pdf" TargetMode="External"/><Relationship Id="rId145" Type="http://schemas.openxmlformats.org/officeDocument/2006/relationships/hyperlink" Target="http://www.mcgeorge.edu/Documents/career_services/2010EmploymentStatistics.pdf" TargetMode="External"/><Relationship Id="rId153" Type="http://schemas.openxmlformats.org/officeDocument/2006/relationships/hyperlink" Target="http://www.tjsl.edu/sites/default/files/files/NALP-Employment-Report-Salary-Survey-Class-2010(2).pdf" TargetMode="External"/><Relationship Id="rId161" Type="http://schemas.openxmlformats.org/officeDocument/2006/relationships/comments" Target="../comments1.xml"/><Relationship Id="rId1" Type="http://schemas.openxmlformats.org/officeDocument/2006/relationships/hyperlink" Target="http://www.law.yale.edu/studentlife/cdoprospectivestudentstats.htm" TargetMode="External"/><Relationship Id="rId6" Type="http://schemas.openxmlformats.org/officeDocument/2006/relationships/hyperlink" Target="http://www.baylor.edu/law/cd/index.php?id=82469" TargetMode="External"/><Relationship Id="rId15" Type="http://schemas.openxmlformats.org/officeDocument/2006/relationships/hyperlink" Target="http://www.law.depaul.edu/applicants/applications/student_profile.asp" TargetMode="External"/><Relationship Id="rId23" Type="http://schemas.openxmlformats.org/officeDocument/2006/relationships/hyperlink" Target="http://law.gsu.edu/careers/1764.html" TargetMode="External"/><Relationship Id="rId28" Type="http://schemas.openxmlformats.org/officeDocument/2006/relationships/hyperlink" Target="http://www.kentlaw.edu/depts/cso/employmentstats.html" TargetMode="External"/><Relationship Id="rId36" Type="http://schemas.openxmlformats.org/officeDocument/2006/relationships/hyperlink" Target="http://law.marquette.edu/career-planning/employment-statistics-class-2010" TargetMode="External"/><Relationship Id="rId49" Type="http://schemas.openxmlformats.org/officeDocument/2006/relationships/hyperlink" Target="http://www.stmarytx.edu/law/index.php?site=careerServicesProspectiveStudents" TargetMode="External"/><Relationship Id="rId57" Type="http://schemas.openxmlformats.org/officeDocument/2006/relationships/hyperlink" Target="http://www.colorado.edu/law/details/" TargetMode="External"/><Relationship Id="rId106" Type="http://schemas.openxmlformats.org/officeDocument/2006/relationships/hyperlink" Target="http://www.law.ttu.edu/prospective/admissions/Documents/2011FactSheet.pdf" TargetMode="External"/><Relationship Id="rId114" Type="http://schemas.openxmlformats.org/officeDocument/2006/relationships/hyperlink" Target="http://www.law.columbia.edu/careers/career_services/admitted" TargetMode="External"/><Relationship Id="rId119" Type="http://schemas.openxmlformats.org/officeDocument/2006/relationships/hyperlink" Target="https://camlaw.rutgers.edu/sites/default/files/employment%20charts%20for%20dean%27s%20law%20day.pdf" TargetMode="External"/><Relationship Id="rId127" Type="http://schemas.openxmlformats.org/officeDocument/2006/relationships/hyperlink" Target="http://www.law.umaryland.edu/about/departments/cdo/documents/Graduate_Employment_stats_2010.pdf" TargetMode="External"/><Relationship Id="rId10" Type="http://schemas.openxmlformats.org/officeDocument/2006/relationships/hyperlink" Target="http://www.charlestonlaw.edu/v.php?pg=355" TargetMode="External"/><Relationship Id="rId31" Type="http://schemas.openxmlformats.org/officeDocument/2006/relationships/hyperlink" Target="http://law.lclark.edu/offices/career_services/uncommon/" TargetMode="External"/><Relationship Id="rId44" Type="http://schemas.openxmlformats.org/officeDocument/2006/relationships/hyperlink" Target="http://law.quinnipiac.edu/x147.xml" TargetMode="External"/><Relationship Id="rId52" Type="http://schemas.openxmlformats.org/officeDocument/2006/relationships/hyperlink" Target="http://www.law.ua.edu/admissions/why-alabama/" TargetMode="External"/><Relationship Id="rId60" Type="http://schemas.openxmlformats.org/officeDocument/2006/relationships/hyperlink" Target="http://www.law.udmercy.edu/index.php/career-services/cso-home" TargetMode="External"/><Relationship Id="rId65" Type="http://schemas.openxmlformats.org/officeDocument/2006/relationships/hyperlink" Target="http://www.law.ku.edu/~kulaw/careerservices/employmentstats/" TargetMode="External"/><Relationship Id="rId73" Type="http://schemas.openxmlformats.org/officeDocument/2006/relationships/hyperlink" Target="http://www.law.unc.edu/career/statistics/default.aspx" TargetMode="External"/><Relationship Id="rId78" Type="http://schemas.openxmlformats.org/officeDocument/2006/relationships/hyperlink" Target="http://www.law.upenn.edu/cpp/prospective/statistics.html" TargetMode="External"/><Relationship Id="rId81" Type="http://schemas.openxmlformats.org/officeDocument/2006/relationships/hyperlink" Target="http://law.richmond.edu/career/outcomes.html" TargetMode="External"/><Relationship Id="rId86" Type="http://schemas.openxmlformats.org/officeDocument/2006/relationships/hyperlink" Target="http://www.stthomas.edu/law/current/career/CareerStats2010.html" TargetMode="External"/><Relationship Id="rId94" Type="http://schemas.openxmlformats.org/officeDocument/2006/relationships/hyperlink" Target="http://www.valpo.edu/law/about/facts.php" TargetMode="External"/><Relationship Id="rId99" Type="http://schemas.openxmlformats.org/officeDocument/2006/relationships/hyperlink" Target="http://law.wayne.edu/career-services/2010stats.php" TargetMode="External"/><Relationship Id="rId101" Type="http://schemas.openxmlformats.org/officeDocument/2006/relationships/hyperlink" Target="http://www.wsulaw.edu/admissions/viewbook/index.html" TargetMode="External"/><Relationship Id="rId122" Type="http://schemas.openxmlformats.org/officeDocument/2006/relationships/hyperlink" Target="http://law.buffalo.edu/career_services/default.asp?filename=statistics11" TargetMode="External"/><Relationship Id="rId130" Type="http://schemas.openxmlformats.org/officeDocument/2006/relationships/hyperlink" Target="http://www.phoenixlaw.edu/downloads/careerservices/2010%20ERSS%20Chart.pdf" TargetMode="External"/><Relationship Id="rId135" Type="http://schemas.openxmlformats.org/officeDocument/2006/relationships/hyperlink" Target="http://www.nesl.edu/experiential/placement_stats.cfm" TargetMode="External"/><Relationship Id="rId143" Type="http://schemas.openxmlformats.org/officeDocument/2006/relationships/hyperlink" Target="http://www.law.uchicago.edu/prospective/employmentdata" TargetMode="External"/><Relationship Id="rId148" Type="http://schemas.openxmlformats.org/officeDocument/2006/relationships/hyperlink" Target="http://www1.wne.edu/assets/14/2010_ABA_and_NALP_stats.pdf" TargetMode="External"/><Relationship Id="rId151" Type="http://schemas.openxmlformats.org/officeDocument/2006/relationships/hyperlink" Target="http://www.uakron.edu/law/career/prospective/ps_employmentst.dot" TargetMode="External"/><Relationship Id="rId156" Type="http://schemas.openxmlformats.org/officeDocument/2006/relationships/hyperlink" Target="http://www.law.mercer.edu/sites/default/files/cs/pdfs/class_of_2010_employment_summary_report.pdf" TargetMode="External"/><Relationship Id="rId4" Type="http://schemas.openxmlformats.org/officeDocument/2006/relationships/hyperlink" Target="http://www.albanylaw.edu/sub.php?navigation_id=2053" TargetMode="External"/><Relationship Id="rId9" Type="http://schemas.openxmlformats.org/officeDocument/2006/relationships/hyperlink" Target="http://www.johnmarshall.edu/career/ProspectiveStudents.php" TargetMode="External"/><Relationship Id="rId13" Type="http://schemas.openxmlformats.org/officeDocument/2006/relationships/hyperlink" Target="http://www.creighton.edu/law/aboutcreightonlaw/schooloflawfacts/index.php" TargetMode="External"/><Relationship Id="rId18" Type="http://schemas.openxmlformats.org/officeDocument/2006/relationships/hyperlink" Target="http://www.elon.edu/e-web/law/career_services/statistics.xhtml" TargetMode="External"/><Relationship Id="rId39" Type="http://schemas.openxmlformats.org/officeDocument/2006/relationships/hyperlink" Target="http://www.northeastern.edu/law/careers/statistics.html" TargetMode="External"/><Relationship Id="rId109" Type="http://schemas.openxmlformats.org/officeDocument/2006/relationships/hyperlink" Target="http://www.cardozo.yu.edu/MemberContentDisplay.aspx?ccmd=ContentDisplay&amp;ucmd=UserDisplay&amp;userid=10340&amp;contentid=20254" TargetMode="External"/><Relationship Id="rId34" Type="http://schemas.openxmlformats.org/officeDocument/2006/relationships/hyperlink" Target="http://www.luc.edu/law/career/2010_data.html" TargetMode="External"/><Relationship Id="rId50" Type="http://schemas.openxmlformats.org/officeDocument/2006/relationships/hyperlink" Target="http://www.law.temple.edu/Pages/Careers/Where_Our_Grads_Have_Gone.aspx" TargetMode="External"/><Relationship Id="rId55" Type="http://schemas.openxmlformats.org/officeDocument/2006/relationships/hyperlink" Target="http://www.uchastings.edu/careers/students/employment-stats.html" TargetMode="External"/><Relationship Id="rId76" Type="http://schemas.openxmlformats.org/officeDocument/2006/relationships/hyperlink" Target="http://www.law.ou.edu/" TargetMode="External"/><Relationship Id="rId97" Type="http://schemas.openxmlformats.org/officeDocument/2006/relationships/hyperlink" Target="http://washburnlaw.edu/career/profiles/index.php" TargetMode="External"/><Relationship Id="rId104" Type="http://schemas.openxmlformats.org/officeDocument/2006/relationships/hyperlink" Target="http://www.willamette.edu/wucl/careers/students/statistics.php" TargetMode="External"/><Relationship Id="rId120" Type="http://schemas.openxmlformats.org/officeDocument/2006/relationships/hyperlink" Target="http://www.law.smu.edu/Career-Services/Placement-Statistics.aspx" TargetMode="External"/><Relationship Id="rId125" Type="http://schemas.openxmlformats.org/officeDocument/2006/relationships/hyperlink" Target="http://www.memphis.edu/law/futurestudents/pdfs/Fall11FactSheet.pdf" TargetMode="External"/><Relationship Id="rId141" Type="http://schemas.openxmlformats.org/officeDocument/2006/relationships/hyperlink" Target="http://law.unlv.edu/sites/default/files/LMS%20PLACEMENT%20STATISTICS%20%282007-2010%20Admissions%20Version%29.pdf" TargetMode="External"/><Relationship Id="rId146" Type="http://schemas.openxmlformats.org/officeDocument/2006/relationships/hyperlink" Target="http://intranet.lls.edu/careerservices/stats/employmentstats.pdf" TargetMode="External"/><Relationship Id="rId7" Type="http://schemas.openxmlformats.org/officeDocument/2006/relationships/hyperlink" Target="http://www.bu.edu/law/prospective/careers/jd/employmentstats.html" TargetMode="External"/><Relationship Id="rId71" Type="http://schemas.openxmlformats.org/officeDocument/2006/relationships/hyperlink" Target="http://law.unh.edu/careers/students-graduates-employment-statistics.php" TargetMode="External"/><Relationship Id="rId92" Type="http://schemas.openxmlformats.org/officeDocument/2006/relationships/hyperlink" Target="http://www.law.virginia.edu/html/career/stats.htm" TargetMode="External"/><Relationship Id="rId2" Type="http://schemas.openxmlformats.org/officeDocument/2006/relationships/hyperlink" Target="http://moritzlaw.osu.edu/careerservices/guides/gradstats/index.php?grp=prospective" TargetMode="External"/><Relationship Id="rId29" Type="http://schemas.openxmlformats.org/officeDocument/2006/relationships/hyperlink" Target="http://www.law.indiana.edu/careers/reports/2010.shtml" TargetMode="External"/><Relationship Id="rId24" Type="http://schemas.openxmlformats.org/officeDocument/2006/relationships/hyperlink" Target="http://law.hamline.edu/Content.aspx?id=2147513394" TargetMode="External"/><Relationship Id="rId40" Type="http://schemas.openxmlformats.org/officeDocument/2006/relationships/hyperlink" Target="http://www.law.northwestern.edu/career/statistics/" TargetMode="External"/><Relationship Id="rId45" Type="http://schemas.openxmlformats.org/officeDocument/2006/relationships/hyperlink" Target="http://law.rwu.edu/careerdata" TargetMode="External"/><Relationship Id="rId66" Type="http://schemas.openxmlformats.org/officeDocument/2006/relationships/hyperlink" Target="http://www.law.louisville.edu/professionaldevelopment/employment-report" TargetMode="External"/><Relationship Id="rId87" Type="http://schemas.openxmlformats.org/officeDocument/2006/relationships/hyperlink" Target="http://www.law.utk.edu/administration/careers/salary-survey.shtml" TargetMode="External"/><Relationship Id="rId110" Type="http://schemas.openxmlformats.org/officeDocument/2006/relationships/hyperlink" Target="http://www.bc.edu/schools/law/services/career/about_us/statistics.html" TargetMode="External"/><Relationship Id="rId115" Type="http://schemas.openxmlformats.org/officeDocument/2006/relationships/hyperlink" Target="http://www.law.drake.edu/careers/?pageID=employmentStats" TargetMode="External"/><Relationship Id="rId131" Type="http://schemas.openxmlformats.org/officeDocument/2006/relationships/hyperlink" Target="http://law.newark.rutgers.edu/career-development/employment-statistics" TargetMode="External"/><Relationship Id="rId136" Type="http://schemas.openxmlformats.org/officeDocument/2006/relationships/hyperlink" Target="http://chaselaw.nku.edu/career_development/Graduate_Employment.html" TargetMode="External"/><Relationship Id="rId157" Type="http://schemas.openxmlformats.org/officeDocument/2006/relationships/hyperlink" Target="http://www.law.uconn.edu/system/files/private/Career+Services+Report+2010+04-15-11.pdf" TargetMode="External"/><Relationship Id="rId61" Type="http://schemas.openxmlformats.org/officeDocument/2006/relationships/hyperlink" Target="http://www.law.uga.edu/class-2009" TargetMode="External"/><Relationship Id="rId82" Type="http://schemas.openxmlformats.org/officeDocument/2006/relationships/hyperlink" Target="http://www.sandiego.edu/law/careers/students/employment_data.php" TargetMode="External"/><Relationship Id="rId152" Type="http://schemas.openxmlformats.org/officeDocument/2006/relationships/hyperlink" Target="http://www.swlaw.edu/pdfs/careerservices/graduatereport10.pdf" TargetMode="External"/><Relationship Id="rId19" Type="http://schemas.openxmlformats.org/officeDocument/2006/relationships/hyperlink" Target="http://law.famu.edu/go.cfm/do/Page.View/pid/24/t/Placement-Statistics" TargetMode="External"/><Relationship Id="rId14" Type="http://schemas.openxmlformats.org/officeDocument/2006/relationships/hyperlink" Target="http://www.law.cuny.edu/career/Statistics.html" TargetMode="External"/><Relationship Id="rId30" Type="http://schemas.openxmlformats.org/officeDocument/2006/relationships/hyperlink" Target="http://indylaw.indiana.edu/career/empstatus.htm" TargetMode="External"/><Relationship Id="rId35" Type="http://schemas.openxmlformats.org/officeDocument/2006/relationships/hyperlink" Target="http://www.loyno.edu/lawcareers/statistics-2010" TargetMode="External"/><Relationship Id="rId56" Type="http://schemas.openxmlformats.org/officeDocument/2006/relationships/hyperlink" Target="http://www.law.ucdavis.edu/prospective/career-services/statistics.html" TargetMode="External"/><Relationship Id="rId77" Type="http://schemas.openxmlformats.org/officeDocument/2006/relationships/hyperlink" Target="http://www.law.uoregon.edu/career/employstats/index.php" TargetMode="External"/><Relationship Id="rId100" Type="http://schemas.openxmlformats.org/officeDocument/2006/relationships/hyperlink" Target="http://law.wvu.edu/about_us" TargetMode="External"/><Relationship Id="rId105" Type="http://schemas.openxmlformats.org/officeDocument/2006/relationships/hyperlink" Target="http://law.fiu.edu/career-development-office/employment-statistics/" TargetMode="External"/><Relationship Id="rId126" Type="http://schemas.openxmlformats.org/officeDocument/2006/relationships/hyperlink" Target="http://www.vermontlaw.edu/Career_Paths/Employment_Statistics.htm" TargetMode="External"/><Relationship Id="rId147" Type="http://schemas.openxmlformats.org/officeDocument/2006/relationships/hyperlink" Target="https://law-ggu-csm.symplicity.com/files/a72/a726b89a300a06f637982b5e7050114e.pdf?i=57b4e5ab1c76f12300b4ecad62c5e35e" TargetMode="External"/><Relationship Id="rId8" Type="http://schemas.openxmlformats.org/officeDocument/2006/relationships/hyperlink" Target="http://www.law2.byu.edu/page/categories/careers/documents/info_stats/salary.pdf" TargetMode="External"/><Relationship Id="rId51" Type="http://schemas.openxmlformats.org/officeDocument/2006/relationships/hyperlink" Target="http://www.tsulaw.edu/career/index.html" TargetMode="External"/><Relationship Id="rId72" Type="http://schemas.openxmlformats.org/officeDocument/2006/relationships/hyperlink" Target="http://lawschool.unm.edu/careers/students/stats.php" TargetMode="External"/><Relationship Id="rId93" Type="http://schemas.openxmlformats.org/officeDocument/2006/relationships/hyperlink" Target="http://www.law.washington.edu/career/" TargetMode="External"/><Relationship Id="rId98" Type="http://schemas.openxmlformats.org/officeDocument/2006/relationships/hyperlink" Target="http://law.wustl.edu/career_services/pages.aspx?id=9005" TargetMode="External"/><Relationship Id="rId121" Type="http://schemas.openxmlformats.org/officeDocument/2006/relationships/hyperlink" Target="http://www.law.syr.edu/professional-career-development/statistics/" TargetMode="External"/><Relationship Id="rId142" Type="http://schemas.openxmlformats.org/officeDocument/2006/relationships/hyperlink" Target="http://law.wlu.edu/deptimages/Career%20Planning/FINAL%20Stat%20Report%20Class%20of%202010-9%20Month-REVISED2ShowPGF.pdf" TargetMode="External"/><Relationship Id="rId3" Type="http://schemas.openxmlformats.org/officeDocument/2006/relationships/hyperlink" Target="http://www.chapman.edu/law/career/employmentStats.asp" TargetMode="External"/><Relationship Id="rId25" Type="http://schemas.openxmlformats.org/officeDocument/2006/relationships/hyperlink" Target="http://www.law.harvard.edu/current/careers/ocs/prospective-students/employment-statistics/about-our-students.html" TargetMode="External"/><Relationship Id="rId46" Type="http://schemas.openxmlformats.org/officeDocument/2006/relationships/hyperlink" Target="http://law.scu.edu/careers/employment-data-2010.cfm" TargetMode="External"/><Relationship Id="rId67" Type="http://schemas.openxmlformats.org/officeDocument/2006/relationships/hyperlink" Target="http://www.law.umich.edu/careers/classstats/Pages/employmentstats.aspx" TargetMode="External"/><Relationship Id="rId116" Type="http://schemas.openxmlformats.org/officeDocument/2006/relationships/hyperlink" Target="http://www.law.gmu.edu/assets/files/career/employment_stats_class_of_2010_updated_march_2011.pdf" TargetMode="External"/><Relationship Id="rId137" Type="http://schemas.openxmlformats.org/officeDocument/2006/relationships/hyperlink" Target="http://www.law.uc.edu/prospective-students/admissions/employment-statistics" TargetMode="External"/><Relationship Id="rId158" Type="http://schemas.openxmlformats.org/officeDocument/2006/relationships/hyperlink" Target="http://www.law.villanova.edu/Admissions/Stats%20and%20Facts.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enableFormatConditionsCalculation="0"/>
  <dimension ref="A1:AD206"/>
  <sheetViews>
    <sheetView tabSelected="1" workbookViewId="0">
      <pane xSplit="1" ySplit="4" topLeftCell="B5" activePane="bottomRight" state="frozen"/>
      <selection pane="topRight" activeCell="B1" sqref="B1"/>
      <selection pane="bottomLeft" activeCell="A4" sqref="A4"/>
      <selection pane="bottomRight" activeCell="A34" sqref="A34"/>
    </sheetView>
  </sheetViews>
  <sheetFormatPr defaultColWidth="8.85546875" defaultRowHeight="15" x14ac:dyDescent="0.25"/>
  <cols>
    <col min="1" max="1" width="34.5703125" style="7" bestFit="1" customWidth="1"/>
    <col min="2" max="2" width="14.42578125" bestFit="1" customWidth="1"/>
    <col min="3" max="3" width="9" customWidth="1"/>
    <col min="4" max="4" width="12.28515625" bestFit="1" customWidth="1"/>
    <col min="5" max="5" width="12.7109375" style="24" customWidth="1"/>
    <col min="6" max="6" width="11" bestFit="1" customWidth="1"/>
    <col min="7" max="7" width="8.5703125" customWidth="1"/>
    <col min="8" max="8" width="8.7109375" customWidth="1"/>
    <col min="9" max="9" width="8.28515625" bestFit="1" customWidth="1"/>
    <col min="10" max="10" width="8" bestFit="1" customWidth="1"/>
    <col min="11" max="11" width="9.85546875" customWidth="1"/>
    <col min="12" max="12" width="24.140625" customWidth="1"/>
    <col min="13" max="14" width="23.85546875" customWidth="1"/>
    <col min="15" max="15" width="10.85546875" customWidth="1"/>
    <col min="16" max="16" width="11.85546875" customWidth="1"/>
    <col min="17" max="18" width="9.28515625" bestFit="1" customWidth="1"/>
    <col min="19" max="19" width="9.140625" customWidth="1"/>
    <col min="20" max="20" width="14.140625" customWidth="1"/>
    <col min="21" max="21" width="14.140625" hidden="1" customWidth="1"/>
    <col min="22" max="22" width="12.5703125" hidden="1" customWidth="1"/>
    <col min="23" max="23" width="8" hidden="1" customWidth="1"/>
    <col min="24" max="24" width="11.85546875" hidden="1" customWidth="1"/>
    <col min="25" max="25" width="7.85546875" hidden="1" customWidth="1"/>
    <col min="26" max="26" width="11.42578125" hidden="1" customWidth="1"/>
    <col min="27" max="27" width="7.7109375" hidden="1" customWidth="1"/>
    <col min="28" max="28" width="7" style="21" bestFit="1" customWidth="1"/>
    <col min="29" max="29" width="61.28515625" style="22" customWidth="1"/>
    <col min="30" max="30" width="0" hidden="1" customWidth="1"/>
  </cols>
  <sheetData>
    <row r="1" spans="1:30" x14ac:dyDescent="0.25">
      <c r="A1" s="25" t="s">
        <v>394</v>
      </c>
      <c r="B1" s="26">
        <f>COUNTIF(B5:B201,"Yes")</f>
        <v>143</v>
      </c>
      <c r="C1" s="26">
        <f>COUNTIF(C5:C201,"Yes")</f>
        <v>139</v>
      </c>
      <c r="D1" s="26">
        <f>COUNTIF(D5:D201,"Yes")</f>
        <v>78</v>
      </c>
      <c r="E1" s="26">
        <f>COUNTIF(E5:E201,"&gt;-1")</f>
        <v>101</v>
      </c>
      <c r="F1" s="26">
        <f t="shared" ref="F1:T1" si="0">COUNTIF(F5:F201,"Yes")</f>
        <v>87</v>
      </c>
      <c r="G1" s="26">
        <f t="shared" si="0"/>
        <v>49</v>
      </c>
      <c r="H1" s="26">
        <f t="shared" si="0"/>
        <v>5</v>
      </c>
      <c r="I1" s="26">
        <f t="shared" si="0"/>
        <v>34</v>
      </c>
      <c r="J1" s="26">
        <f t="shared" si="0"/>
        <v>19</v>
      </c>
      <c r="K1" s="26">
        <f t="shared" si="0"/>
        <v>19</v>
      </c>
      <c r="L1" s="26">
        <f t="shared" si="0"/>
        <v>51</v>
      </c>
      <c r="M1" s="26">
        <f t="shared" si="0"/>
        <v>21</v>
      </c>
      <c r="N1" s="26">
        <f t="shared" si="0"/>
        <v>2</v>
      </c>
      <c r="O1" s="26">
        <f t="shared" si="0"/>
        <v>103</v>
      </c>
      <c r="P1" s="26">
        <f t="shared" si="0"/>
        <v>2</v>
      </c>
      <c r="Q1" s="26">
        <f t="shared" si="0"/>
        <v>12</v>
      </c>
      <c r="R1" s="26">
        <f t="shared" si="0"/>
        <v>9</v>
      </c>
      <c r="S1" s="26">
        <f t="shared" si="0"/>
        <v>3</v>
      </c>
      <c r="T1" s="26">
        <f t="shared" si="0"/>
        <v>21</v>
      </c>
      <c r="U1" s="26">
        <f>COUNTIF(U5:U201,"1")</f>
        <v>61</v>
      </c>
      <c r="V1" s="26">
        <f t="shared" ref="V1:AA1" si="1">COUNTIF(V5:V201,"1")</f>
        <v>42</v>
      </c>
      <c r="W1" s="26">
        <f t="shared" si="1"/>
        <v>2</v>
      </c>
      <c r="X1" s="26">
        <f t="shared" si="1"/>
        <v>27</v>
      </c>
      <c r="Y1" s="26">
        <f t="shared" si="1"/>
        <v>1</v>
      </c>
      <c r="Z1" s="26">
        <f t="shared" si="1"/>
        <v>1</v>
      </c>
      <c r="AA1" s="26">
        <f t="shared" si="1"/>
        <v>4</v>
      </c>
      <c r="AB1" s="26"/>
      <c r="AC1" s="27"/>
    </row>
    <row r="2" spans="1:30" x14ac:dyDescent="0.25">
      <c r="A2" s="25" t="s">
        <v>395</v>
      </c>
      <c r="B2" s="28">
        <f>B1/$A$4</f>
        <v>0.7258883248730964</v>
      </c>
      <c r="C2" s="28">
        <f>C1/$A$4</f>
        <v>0.70558375634517767</v>
      </c>
      <c r="D2" s="28">
        <f t="shared" ref="D2:N2" si="2">D1/$A$4</f>
        <v>0.39593908629441626</v>
      </c>
      <c r="E2" s="28">
        <f t="shared" si="2"/>
        <v>0.51269035532994922</v>
      </c>
      <c r="F2" s="28">
        <f t="shared" si="2"/>
        <v>0.44162436548223349</v>
      </c>
      <c r="G2" s="28">
        <f t="shared" si="2"/>
        <v>0.24873096446700507</v>
      </c>
      <c r="H2" s="28">
        <f t="shared" si="2"/>
        <v>2.5380710659898477E-2</v>
      </c>
      <c r="I2" s="28">
        <f t="shared" si="2"/>
        <v>0.17258883248730963</v>
      </c>
      <c r="J2" s="28">
        <f t="shared" si="2"/>
        <v>9.6446700507614211E-2</v>
      </c>
      <c r="K2" s="28">
        <f t="shared" si="2"/>
        <v>9.6446700507614211E-2</v>
      </c>
      <c r="L2" s="28">
        <f t="shared" si="2"/>
        <v>0.25888324873096447</v>
      </c>
      <c r="M2" s="28">
        <f t="shared" si="2"/>
        <v>0.1065989847715736</v>
      </c>
      <c r="N2" s="28">
        <f t="shared" si="2"/>
        <v>1.015228426395939E-2</v>
      </c>
      <c r="O2" s="28">
        <f>O1/$A$4</f>
        <v>0.52284263959390864</v>
      </c>
      <c r="P2" s="28">
        <f>P1/$A$4</f>
        <v>1.015228426395939E-2</v>
      </c>
      <c r="Q2" s="28">
        <f t="shared" ref="Q2" si="3">Q1/$A$4</f>
        <v>6.0913705583756347E-2</v>
      </c>
      <c r="R2" s="28">
        <f t="shared" ref="R2" si="4">R1/$A$4</f>
        <v>4.5685279187817257E-2</v>
      </c>
      <c r="S2" s="28">
        <f t="shared" ref="S2" si="5">S1/$A$4</f>
        <v>1.5228426395939087E-2</v>
      </c>
      <c r="T2" s="28">
        <f t="shared" ref="T2:AA2" si="6">T1/$A$4</f>
        <v>0.1065989847715736</v>
      </c>
      <c r="U2" s="28">
        <f t="shared" si="6"/>
        <v>0.30964467005076141</v>
      </c>
      <c r="V2" s="28">
        <f t="shared" si="6"/>
        <v>0.21319796954314721</v>
      </c>
      <c r="W2" s="28">
        <f t="shared" si="6"/>
        <v>1.015228426395939E-2</v>
      </c>
      <c r="X2" s="28">
        <f t="shared" si="6"/>
        <v>0.13705583756345177</v>
      </c>
      <c r="Y2" s="28">
        <f t="shared" si="6"/>
        <v>5.076142131979695E-3</v>
      </c>
      <c r="Z2" s="28">
        <f t="shared" si="6"/>
        <v>5.076142131979695E-3</v>
      </c>
      <c r="AA2" s="28">
        <f t="shared" si="6"/>
        <v>2.030456852791878E-2</v>
      </c>
      <c r="AB2" s="26"/>
      <c r="AC2" s="27"/>
    </row>
    <row r="3" spans="1:30" hidden="1" x14ac:dyDescent="0.25">
      <c r="A3" s="25" t="s">
        <v>442</v>
      </c>
      <c r="B3" s="28"/>
      <c r="C3" s="28">
        <f>C2/$B$2</f>
        <v>0.97202797202797209</v>
      </c>
      <c r="D3" s="28">
        <f t="shared" ref="D3:M3" si="7">D2/$B$2</f>
        <v>0.54545454545454553</v>
      </c>
      <c r="E3" s="28">
        <f t="shared" si="7"/>
        <v>0.70629370629370636</v>
      </c>
      <c r="F3" s="28">
        <f t="shared" si="7"/>
        <v>0.60839160839160844</v>
      </c>
      <c r="G3" s="28">
        <f t="shared" si="7"/>
        <v>0.34265734265734266</v>
      </c>
      <c r="H3" s="28">
        <f t="shared" si="7"/>
        <v>3.4965034965034968E-2</v>
      </c>
      <c r="I3" s="28">
        <f t="shared" si="7"/>
        <v>0.23776223776223776</v>
      </c>
      <c r="J3" s="28">
        <f t="shared" si="7"/>
        <v>0.13286713286713286</v>
      </c>
      <c r="K3" s="28">
        <f t="shared" si="7"/>
        <v>0.13286713286713286</v>
      </c>
      <c r="L3" s="28">
        <f t="shared" si="7"/>
        <v>0.35664335664335667</v>
      </c>
      <c r="M3" s="28">
        <f t="shared" si="7"/>
        <v>0.14685314685314688</v>
      </c>
      <c r="N3" s="28">
        <f>N2/$B$2</f>
        <v>1.3986013986013986E-2</v>
      </c>
      <c r="O3" s="28">
        <f t="shared" ref="O3" si="8">O2/$B$2</f>
        <v>0.72027972027972031</v>
      </c>
      <c r="P3" s="28">
        <f t="shared" ref="P3" si="9">P2/$B$2</f>
        <v>1.3986013986013986E-2</v>
      </c>
      <c r="Q3" s="28">
        <f t="shared" ref="Q3" si="10">Q2/$B$2</f>
        <v>8.3916083916083919E-2</v>
      </c>
      <c r="R3" s="28">
        <f t="shared" ref="R3" si="11">R2/$B$2</f>
        <v>6.2937062937062943E-2</v>
      </c>
      <c r="S3" s="28">
        <f t="shared" ref="S3" si="12">S2/$B$2</f>
        <v>2.097902097902098E-2</v>
      </c>
      <c r="T3" s="28">
        <f t="shared" ref="T3" si="13">T2/$B$2</f>
        <v>0.14685314685314688</v>
      </c>
      <c r="U3" s="41" t="s">
        <v>450</v>
      </c>
      <c r="V3" s="41"/>
      <c r="W3" s="41"/>
      <c r="X3" s="41"/>
      <c r="Y3" s="41"/>
      <c r="Z3" s="41"/>
      <c r="AA3" s="41"/>
      <c r="AB3" s="26"/>
      <c r="AC3" s="27"/>
    </row>
    <row r="4" spans="1:30" s="3" customFormat="1" ht="34.5" customHeight="1" x14ac:dyDescent="0.25">
      <c r="A4" s="39">
        <v>197</v>
      </c>
      <c r="B4" s="4" t="s">
        <v>41</v>
      </c>
      <c r="C4" s="4" t="s">
        <v>158</v>
      </c>
      <c r="D4" s="4" t="s">
        <v>162</v>
      </c>
      <c r="E4" s="23" t="s">
        <v>381</v>
      </c>
      <c r="F4" s="4" t="s">
        <v>83</v>
      </c>
      <c r="G4" s="4" t="s">
        <v>38</v>
      </c>
      <c r="H4" s="4" t="s">
        <v>39</v>
      </c>
      <c r="I4" s="4" t="s">
        <v>84</v>
      </c>
      <c r="J4" s="4" t="s">
        <v>85</v>
      </c>
      <c r="K4" s="4" t="s">
        <v>382</v>
      </c>
      <c r="L4" s="4" t="s">
        <v>161</v>
      </c>
      <c r="M4" s="4" t="s">
        <v>0</v>
      </c>
      <c r="N4" s="4" t="s">
        <v>16</v>
      </c>
      <c r="O4" s="4" t="s">
        <v>86</v>
      </c>
      <c r="P4" s="4" t="s">
        <v>87</v>
      </c>
      <c r="Q4" s="4" t="s">
        <v>88</v>
      </c>
      <c r="R4" s="4" t="s">
        <v>89</v>
      </c>
      <c r="S4" s="4" t="s">
        <v>90</v>
      </c>
      <c r="T4" s="4" t="s">
        <v>91</v>
      </c>
      <c r="U4" s="4" t="s">
        <v>443</v>
      </c>
      <c r="V4" s="4" t="s">
        <v>449</v>
      </c>
      <c r="W4" s="4" t="s">
        <v>444</v>
      </c>
      <c r="X4" s="4" t="s">
        <v>447</v>
      </c>
      <c r="Y4" s="4" t="s">
        <v>446</v>
      </c>
      <c r="Z4" s="4" t="s">
        <v>448</v>
      </c>
      <c r="AA4" s="4" t="s">
        <v>445</v>
      </c>
      <c r="AB4" s="19" t="s">
        <v>325</v>
      </c>
      <c r="AC4" s="5" t="s">
        <v>326</v>
      </c>
      <c r="AD4" s="17"/>
    </row>
    <row r="5" spans="1:30" s="13" customFormat="1" ht="14.25" customHeight="1" x14ac:dyDescent="0.25">
      <c r="A5" s="6" t="s">
        <v>171</v>
      </c>
      <c r="B5" s="1" t="s">
        <v>159</v>
      </c>
      <c r="C5" s="11" t="s">
        <v>159</v>
      </c>
      <c r="D5" s="11" t="s">
        <v>159</v>
      </c>
      <c r="E5" s="16">
        <v>0.02</v>
      </c>
      <c r="F5" s="12" t="s">
        <v>160</v>
      </c>
      <c r="G5" s="11" t="s">
        <v>160</v>
      </c>
      <c r="H5" s="12" t="s">
        <v>160</v>
      </c>
      <c r="I5" s="11" t="s">
        <v>160</v>
      </c>
      <c r="J5" s="12" t="s">
        <v>160</v>
      </c>
      <c r="K5" s="11" t="s">
        <v>159</v>
      </c>
      <c r="L5" s="12" t="s">
        <v>159</v>
      </c>
      <c r="M5" s="11" t="s">
        <v>160</v>
      </c>
      <c r="N5" s="12" t="s">
        <v>160</v>
      </c>
      <c r="O5" s="11" t="s">
        <v>159</v>
      </c>
      <c r="P5" s="12" t="s">
        <v>160</v>
      </c>
      <c r="Q5" s="11" t="s">
        <v>160</v>
      </c>
      <c r="R5" s="12" t="s">
        <v>160</v>
      </c>
      <c r="S5" s="11" t="s">
        <v>160</v>
      </c>
      <c r="T5" s="12" t="s">
        <v>160</v>
      </c>
      <c r="U5" s="12"/>
      <c r="V5" s="12"/>
      <c r="W5" s="12"/>
      <c r="X5" s="12"/>
      <c r="Y5" s="12"/>
      <c r="Z5" s="12"/>
      <c r="AA5" s="12"/>
      <c r="AB5" s="10">
        <v>40910</v>
      </c>
      <c r="AC5" s="8" t="s">
        <v>34</v>
      </c>
      <c r="AD5" s="18">
        <f t="shared" ref="AD5:AD36" si="14">COUNTIF(B5:T5,"Yes")</f>
        <v>6</v>
      </c>
    </row>
    <row r="6" spans="1:30" s="13" customFormat="1" ht="14.25" customHeight="1" x14ac:dyDescent="0.25">
      <c r="A6" s="6" t="s">
        <v>327</v>
      </c>
      <c r="B6" s="1" t="s">
        <v>159</v>
      </c>
      <c r="C6" s="11" t="s">
        <v>159</v>
      </c>
      <c r="D6" s="11" t="s">
        <v>160</v>
      </c>
      <c r="E6" s="16" t="s">
        <v>36</v>
      </c>
      <c r="F6" s="12" t="s">
        <v>160</v>
      </c>
      <c r="G6" s="11" t="s">
        <v>160</v>
      </c>
      <c r="H6" s="12" t="s">
        <v>160</v>
      </c>
      <c r="I6" s="11" t="s">
        <v>160</v>
      </c>
      <c r="J6" s="12" t="s">
        <v>160</v>
      </c>
      <c r="K6" s="11" t="s">
        <v>160</v>
      </c>
      <c r="L6" s="12" t="s">
        <v>160</v>
      </c>
      <c r="M6" s="11" t="s">
        <v>160</v>
      </c>
      <c r="N6" s="12" t="s">
        <v>160</v>
      </c>
      <c r="O6" s="11" t="s">
        <v>159</v>
      </c>
      <c r="P6" s="12" t="s">
        <v>160</v>
      </c>
      <c r="Q6" s="11" t="s">
        <v>160</v>
      </c>
      <c r="R6" s="12" t="s">
        <v>159</v>
      </c>
      <c r="S6" s="11" t="s">
        <v>160</v>
      </c>
      <c r="T6" s="15" t="s">
        <v>160</v>
      </c>
      <c r="U6" s="15">
        <v>1</v>
      </c>
      <c r="V6" s="15">
        <v>1</v>
      </c>
      <c r="W6" s="15"/>
      <c r="X6" s="15"/>
      <c r="Y6" s="15">
        <v>1</v>
      </c>
      <c r="Z6" s="15"/>
      <c r="AA6" s="15"/>
      <c r="AB6" s="10">
        <v>40910</v>
      </c>
      <c r="AC6" s="8" t="s">
        <v>35</v>
      </c>
      <c r="AD6" s="18">
        <f t="shared" si="14"/>
        <v>4</v>
      </c>
    </row>
    <row r="7" spans="1:30" s="13" customFormat="1" ht="14.25" customHeight="1" x14ac:dyDescent="0.25">
      <c r="A7" s="6" t="s">
        <v>172</v>
      </c>
      <c r="B7" s="1" t="s">
        <v>160</v>
      </c>
      <c r="C7" s="11" t="s">
        <v>160</v>
      </c>
      <c r="D7" s="11" t="s">
        <v>160</v>
      </c>
      <c r="E7" s="16" t="s">
        <v>36</v>
      </c>
      <c r="F7" s="12" t="s">
        <v>160</v>
      </c>
      <c r="G7" s="11" t="s">
        <v>160</v>
      </c>
      <c r="H7" s="12" t="s">
        <v>160</v>
      </c>
      <c r="I7" s="11" t="s">
        <v>160</v>
      </c>
      <c r="J7" s="12" t="s">
        <v>160</v>
      </c>
      <c r="K7" s="11" t="s">
        <v>160</v>
      </c>
      <c r="L7" s="12" t="s">
        <v>160</v>
      </c>
      <c r="M7" s="11" t="s">
        <v>160</v>
      </c>
      <c r="N7" s="12" t="s">
        <v>160</v>
      </c>
      <c r="O7" s="11" t="s">
        <v>160</v>
      </c>
      <c r="P7" s="12" t="s">
        <v>160</v>
      </c>
      <c r="Q7" s="11" t="s">
        <v>160</v>
      </c>
      <c r="R7" s="12" t="s">
        <v>160</v>
      </c>
      <c r="S7" s="11" t="s">
        <v>160</v>
      </c>
      <c r="T7" s="12" t="s">
        <v>160</v>
      </c>
      <c r="U7" s="12"/>
      <c r="V7" s="12"/>
      <c r="W7" s="12"/>
      <c r="X7" s="12"/>
      <c r="Y7" s="12"/>
      <c r="Z7" s="12"/>
      <c r="AA7" s="12"/>
      <c r="AB7" s="10">
        <v>40909</v>
      </c>
      <c r="AC7" s="20" t="s">
        <v>396</v>
      </c>
      <c r="AD7" s="18">
        <f t="shared" si="14"/>
        <v>0</v>
      </c>
    </row>
    <row r="8" spans="1:30" s="13" customFormat="1" ht="14.25" customHeight="1" x14ac:dyDescent="0.25">
      <c r="A8" s="6" t="s">
        <v>328</v>
      </c>
      <c r="B8" s="1" t="s">
        <v>159</v>
      </c>
      <c r="C8" s="11" t="s">
        <v>159</v>
      </c>
      <c r="D8" s="11" t="s">
        <v>160</v>
      </c>
      <c r="E8" s="16">
        <v>0</v>
      </c>
      <c r="F8" s="12" t="s">
        <v>160</v>
      </c>
      <c r="G8" s="11" t="s">
        <v>160</v>
      </c>
      <c r="H8" s="12" t="s">
        <v>160</v>
      </c>
      <c r="I8" s="11" t="s">
        <v>160</v>
      </c>
      <c r="J8" s="12" t="s">
        <v>160</v>
      </c>
      <c r="K8" s="11" t="s">
        <v>159</v>
      </c>
      <c r="L8" s="12" t="s">
        <v>160</v>
      </c>
      <c r="M8" s="11" t="s">
        <v>160</v>
      </c>
      <c r="N8" s="12" t="s">
        <v>160</v>
      </c>
      <c r="O8" s="11" t="s">
        <v>159</v>
      </c>
      <c r="P8" s="12" t="s">
        <v>160</v>
      </c>
      <c r="Q8" s="11" t="s">
        <v>160</v>
      </c>
      <c r="R8" s="12" t="s">
        <v>160</v>
      </c>
      <c r="S8" s="11" t="s">
        <v>160</v>
      </c>
      <c r="T8" s="15" t="s">
        <v>160</v>
      </c>
      <c r="U8" s="15">
        <v>1</v>
      </c>
      <c r="V8" s="15">
        <v>1</v>
      </c>
      <c r="W8" s="15"/>
      <c r="X8" s="15">
        <v>1</v>
      </c>
      <c r="Y8" s="15"/>
      <c r="Z8" s="15"/>
      <c r="AA8" s="15"/>
      <c r="AB8" s="10">
        <v>40910</v>
      </c>
      <c r="AC8" s="8" t="s">
        <v>37</v>
      </c>
      <c r="AD8" s="18">
        <f t="shared" si="14"/>
        <v>4</v>
      </c>
    </row>
    <row r="9" spans="1:30" s="13" customFormat="1" ht="14.25" customHeight="1" x14ac:dyDescent="0.25">
      <c r="A9" s="6" t="s">
        <v>173</v>
      </c>
      <c r="B9" s="1" t="s">
        <v>159</v>
      </c>
      <c r="C9" s="11" t="s">
        <v>159</v>
      </c>
      <c r="D9" s="11" t="s">
        <v>159</v>
      </c>
      <c r="E9" s="16">
        <v>0</v>
      </c>
      <c r="F9" s="12" t="s">
        <v>159</v>
      </c>
      <c r="G9" s="11" t="s">
        <v>160</v>
      </c>
      <c r="H9" s="12" t="s">
        <v>160</v>
      </c>
      <c r="I9" s="11" t="s">
        <v>160</v>
      </c>
      <c r="J9" s="12" t="s">
        <v>160</v>
      </c>
      <c r="K9" s="11" t="s">
        <v>160</v>
      </c>
      <c r="L9" s="12" t="s">
        <v>160</v>
      </c>
      <c r="M9" s="11" t="s">
        <v>160</v>
      </c>
      <c r="N9" s="12" t="s">
        <v>160</v>
      </c>
      <c r="O9" s="11" t="s">
        <v>159</v>
      </c>
      <c r="P9" s="12" t="s">
        <v>160</v>
      </c>
      <c r="Q9" s="11" t="s">
        <v>160</v>
      </c>
      <c r="R9" s="12" t="s">
        <v>160</v>
      </c>
      <c r="S9" s="11" t="s">
        <v>160</v>
      </c>
      <c r="T9" s="12" t="s">
        <v>160</v>
      </c>
      <c r="U9" s="12"/>
      <c r="V9" s="12"/>
      <c r="W9" s="12"/>
      <c r="X9" s="12"/>
      <c r="Y9" s="12"/>
      <c r="Z9" s="12"/>
      <c r="AA9" s="12"/>
      <c r="AB9" s="10">
        <v>40910</v>
      </c>
      <c r="AC9" s="9" t="s">
        <v>1</v>
      </c>
      <c r="AD9" s="18">
        <f t="shared" si="14"/>
        <v>5</v>
      </c>
    </row>
    <row r="10" spans="1:30" s="13" customFormat="1" ht="14.25" customHeight="1" x14ac:dyDescent="0.25">
      <c r="A10" s="6" t="s">
        <v>174</v>
      </c>
      <c r="B10" s="1" t="s">
        <v>387</v>
      </c>
      <c r="C10" s="11" t="s">
        <v>160</v>
      </c>
      <c r="D10" s="11" t="s">
        <v>160</v>
      </c>
      <c r="E10" s="16" t="s">
        <v>36</v>
      </c>
      <c r="F10" s="12" t="s">
        <v>160</v>
      </c>
      <c r="G10" s="11" t="s">
        <v>160</v>
      </c>
      <c r="H10" s="12" t="s">
        <v>160</v>
      </c>
      <c r="I10" s="11" t="s">
        <v>160</v>
      </c>
      <c r="J10" s="12" t="s">
        <v>160</v>
      </c>
      <c r="K10" s="11" t="s">
        <v>160</v>
      </c>
      <c r="L10" s="12" t="s">
        <v>160</v>
      </c>
      <c r="M10" s="11" t="s">
        <v>160</v>
      </c>
      <c r="N10" s="12" t="s">
        <v>160</v>
      </c>
      <c r="O10" s="11" t="s">
        <v>160</v>
      </c>
      <c r="P10" s="12" t="s">
        <v>160</v>
      </c>
      <c r="Q10" s="11" t="s">
        <v>160</v>
      </c>
      <c r="R10" s="12" t="s">
        <v>160</v>
      </c>
      <c r="S10" s="11" t="s">
        <v>160</v>
      </c>
      <c r="T10" s="12" t="s">
        <v>160</v>
      </c>
      <c r="U10" s="12"/>
      <c r="V10" s="12"/>
      <c r="W10" s="12"/>
      <c r="X10" s="12"/>
      <c r="Y10" s="12"/>
      <c r="Z10" s="12"/>
      <c r="AA10" s="12"/>
      <c r="AB10" s="10">
        <v>40909</v>
      </c>
      <c r="AC10" s="8" t="s">
        <v>40</v>
      </c>
      <c r="AD10" s="18">
        <f t="shared" si="14"/>
        <v>0</v>
      </c>
    </row>
    <row r="11" spans="1:30" s="13" customFormat="1" ht="14.25" customHeight="1" x14ac:dyDescent="0.25">
      <c r="A11" s="6" t="s">
        <v>175</v>
      </c>
      <c r="B11" s="1" t="s">
        <v>383</v>
      </c>
      <c r="C11" s="11" t="s">
        <v>160</v>
      </c>
      <c r="D11" s="11" t="s">
        <v>160</v>
      </c>
      <c r="E11" s="16" t="s">
        <v>36</v>
      </c>
      <c r="F11" s="12" t="s">
        <v>160</v>
      </c>
      <c r="G11" s="11" t="s">
        <v>160</v>
      </c>
      <c r="H11" s="12" t="s">
        <v>160</v>
      </c>
      <c r="I11" s="11" t="s">
        <v>160</v>
      </c>
      <c r="J11" s="12" t="s">
        <v>160</v>
      </c>
      <c r="K11" s="11" t="s">
        <v>160</v>
      </c>
      <c r="L11" s="12" t="s">
        <v>160</v>
      </c>
      <c r="M11" s="11" t="s">
        <v>160</v>
      </c>
      <c r="N11" s="12" t="s">
        <v>160</v>
      </c>
      <c r="O11" s="11" t="s">
        <v>160</v>
      </c>
      <c r="P11" s="12" t="s">
        <v>160</v>
      </c>
      <c r="Q11" s="11" t="s">
        <v>160</v>
      </c>
      <c r="R11" s="12" t="s">
        <v>160</v>
      </c>
      <c r="S11" s="11" t="s">
        <v>160</v>
      </c>
      <c r="T11" s="12" t="s">
        <v>160</v>
      </c>
      <c r="U11" s="12"/>
      <c r="V11" s="12"/>
      <c r="W11" s="12"/>
      <c r="X11" s="12"/>
      <c r="Y11" s="12"/>
      <c r="Z11" s="12"/>
      <c r="AA11" s="12"/>
      <c r="AB11" s="10">
        <v>40909</v>
      </c>
      <c r="AC11" s="20" t="s">
        <v>417</v>
      </c>
      <c r="AD11" s="18">
        <f t="shared" si="14"/>
        <v>0</v>
      </c>
    </row>
    <row r="12" spans="1:30" s="13" customFormat="1" ht="14.25" customHeight="1" x14ac:dyDescent="0.25">
      <c r="A12" s="6" t="s">
        <v>176</v>
      </c>
      <c r="B12" s="1" t="s">
        <v>159</v>
      </c>
      <c r="C12" s="11" t="s">
        <v>159</v>
      </c>
      <c r="D12" s="11" t="s">
        <v>159</v>
      </c>
      <c r="E12" s="16">
        <v>3.1E-2</v>
      </c>
      <c r="F12" s="12" t="s">
        <v>159</v>
      </c>
      <c r="G12" s="11" t="s">
        <v>159</v>
      </c>
      <c r="H12" s="12" t="s">
        <v>160</v>
      </c>
      <c r="I12" s="11" t="s">
        <v>160</v>
      </c>
      <c r="J12" s="12" t="s">
        <v>160</v>
      </c>
      <c r="K12" s="11" t="s">
        <v>160</v>
      </c>
      <c r="L12" s="12" t="s">
        <v>160</v>
      </c>
      <c r="M12" s="11" t="s">
        <v>160</v>
      </c>
      <c r="N12" s="12" t="s">
        <v>160</v>
      </c>
      <c r="O12" s="11" t="s">
        <v>160</v>
      </c>
      <c r="P12" s="12" t="s">
        <v>160</v>
      </c>
      <c r="Q12" s="11" t="s">
        <v>160</v>
      </c>
      <c r="R12" s="12" t="s">
        <v>159</v>
      </c>
      <c r="S12" s="11" t="s">
        <v>160</v>
      </c>
      <c r="T12" s="15" t="s">
        <v>160</v>
      </c>
      <c r="U12" s="15"/>
      <c r="V12" s="15">
        <v>1</v>
      </c>
      <c r="W12" s="15"/>
      <c r="X12" s="15"/>
      <c r="Y12" s="15"/>
      <c r="Z12" s="15"/>
      <c r="AA12" s="15"/>
      <c r="AB12" s="10">
        <v>40910</v>
      </c>
      <c r="AC12" s="8" t="s">
        <v>6</v>
      </c>
      <c r="AD12" s="18">
        <f t="shared" si="14"/>
        <v>6</v>
      </c>
    </row>
    <row r="13" spans="1:30" s="13" customFormat="1" ht="14.25" customHeight="1" x14ac:dyDescent="0.25">
      <c r="A13" s="6" t="s">
        <v>177</v>
      </c>
      <c r="B13" s="1" t="s">
        <v>159</v>
      </c>
      <c r="C13" s="11" t="s">
        <v>159</v>
      </c>
      <c r="D13" s="11" t="s">
        <v>160</v>
      </c>
      <c r="E13" s="16">
        <v>1.4999999999999999E-2</v>
      </c>
      <c r="F13" s="12" t="s">
        <v>159</v>
      </c>
      <c r="G13" s="11" t="s">
        <v>159</v>
      </c>
      <c r="H13" s="12" t="s">
        <v>160</v>
      </c>
      <c r="I13" s="11" t="s">
        <v>160</v>
      </c>
      <c r="J13" s="12" t="s">
        <v>160</v>
      </c>
      <c r="K13" s="11" t="s">
        <v>160</v>
      </c>
      <c r="L13" s="12" t="s">
        <v>160</v>
      </c>
      <c r="M13" s="11" t="s">
        <v>160</v>
      </c>
      <c r="N13" s="12" t="s">
        <v>160</v>
      </c>
      <c r="O13" s="11" t="s">
        <v>159</v>
      </c>
      <c r="P13" s="12" t="s">
        <v>160</v>
      </c>
      <c r="Q13" s="11" t="s">
        <v>160</v>
      </c>
      <c r="R13" s="12" t="s">
        <v>160</v>
      </c>
      <c r="S13" s="11" t="s">
        <v>160</v>
      </c>
      <c r="T13" s="15" t="s">
        <v>160</v>
      </c>
      <c r="U13" s="15">
        <v>1</v>
      </c>
      <c r="V13" s="15"/>
      <c r="W13" s="15"/>
      <c r="X13" s="15">
        <v>1</v>
      </c>
      <c r="Y13" s="15"/>
      <c r="Z13" s="15"/>
      <c r="AA13" s="15"/>
      <c r="AB13" s="10">
        <v>40909</v>
      </c>
      <c r="AC13" s="8" t="s">
        <v>7</v>
      </c>
      <c r="AD13" s="18">
        <f t="shared" si="14"/>
        <v>5</v>
      </c>
    </row>
    <row r="14" spans="1:30" s="13" customFormat="1" ht="14.25" customHeight="1" x14ac:dyDescent="0.25">
      <c r="A14" s="6" t="s">
        <v>178</v>
      </c>
      <c r="B14" s="1" t="s">
        <v>159</v>
      </c>
      <c r="C14" s="11" t="s">
        <v>159</v>
      </c>
      <c r="D14" s="11" t="s">
        <v>159</v>
      </c>
      <c r="E14" s="16">
        <v>3.0000000000000001E-3</v>
      </c>
      <c r="F14" s="12" t="s">
        <v>159</v>
      </c>
      <c r="G14" s="11" t="s">
        <v>159</v>
      </c>
      <c r="H14" s="12" t="s">
        <v>160</v>
      </c>
      <c r="I14" s="11" t="s">
        <v>159</v>
      </c>
      <c r="J14" s="12" t="s">
        <v>160</v>
      </c>
      <c r="K14" s="11" t="s">
        <v>159</v>
      </c>
      <c r="L14" s="12" t="s">
        <v>160</v>
      </c>
      <c r="M14" s="11" t="s">
        <v>160</v>
      </c>
      <c r="N14" s="12" t="s">
        <v>160</v>
      </c>
      <c r="O14" s="11" t="s">
        <v>160</v>
      </c>
      <c r="P14" s="12" t="s">
        <v>160</v>
      </c>
      <c r="Q14" s="11" t="s">
        <v>160</v>
      </c>
      <c r="R14" s="12" t="s">
        <v>160</v>
      </c>
      <c r="S14" s="11" t="s">
        <v>160</v>
      </c>
      <c r="T14" s="15" t="s">
        <v>160</v>
      </c>
      <c r="U14" s="15">
        <v>1</v>
      </c>
      <c r="V14" s="15"/>
      <c r="W14" s="15"/>
      <c r="X14" s="15"/>
      <c r="Y14" s="15"/>
      <c r="Z14" s="15"/>
      <c r="AA14" s="15"/>
      <c r="AB14" s="10">
        <v>40910</v>
      </c>
      <c r="AC14" s="8" t="s">
        <v>8</v>
      </c>
      <c r="AD14" s="18">
        <f t="shared" si="14"/>
        <v>7</v>
      </c>
    </row>
    <row r="15" spans="1:30" s="13" customFormat="1" ht="14.25" customHeight="1" x14ac:dyDescent="0.25">
      <c r="A15" s="6" t="s">
        <v>329</v>
      </c>
      <c r="B15" s="1" t="s">
        <v>159</v>
      </c>
      <c r="C15" s="11" t="s">
        <v>159</v>
      </c>
      <c r="D15" s="11" t="s">
        <v>159</v>
      </c>
      <c r="E15" s="16">
        <v>7.0000000000000001E-3</v>
      </c>
      <c r="F15" s="12" t="s">
        <v>159</v>
      </c>
      <c r="G15" s="11" t="s">
        <v>160</v>
      </c>
      <c r="H15" s="12" t="s">
        <v>160</v>
      </c>
      <c r="I15" s="11" t="s">
        <v>159</v>
      </c>
      <c r="J15" s="12" t="s">
        <v>160</v>
      </c>
      <c r="K15" s="11" t="s">
        <v>160</v>
      </c>
      <c r="L15" s="12" t="s">
        <v>159</v>
      </c>
      <c r="M15" s="11" t="s">
        <v>160</v>
      </c>
      <c r="N15" s="12" t="s">
        <v>160</v>
      </c>
      <c r="O15" s="11" t="s">
        <v>159</v>
      </c>
      <c r="P15" s="12" t="s">
        <v>160</v>
      </c>
      <c r="Q15" s="11" t="s">
        <v>160</v>
      </c>
      <c r="R15" s="12" t="s">
        <v>160</v>
      </c>
      <c r="S15" s="11" t="s">
        <v>160</v>
      </c>
      <c r="T15" s="15" t="s">
        <v>160</v>
      </c>
      <c r="U15" s="15"/>
      <c r="V15" s="15">
        <v>1</v>
      </c>
      <c r="W15" s="15"/>
      <c r="X15" s="15"/>
      <c r="Y15" s="15"/>
      <c r="Z15" s="15"/>
      <c r="AA15" s="15"/>
      <c r="AB15" s="10">
        <v>40910</v>
      </c>
      <c r="AC15" s="8" t="s">
        <v>9</v>
      </c>
      <c r="AD15" s="18">
        <f t="shared" si="14"/>
        <v>7</v>
      </c>
    </row>
    <row r="16" spans="1:30" s="13" customFormat="1" ht="14.25" customHeight="1" x14ac:dyDescent="0.25">
      <c r="A16" s="6" t="s">
        <v>179</v>
      </c>
      <c r="B16" s="1" t="s">
        <v>159</v>
      </c>
      <c r="C16" s="11" t="s">
        <v>159</v>
      </c>
      <c r="D16" s="11" t="s">
        <v>160</v>
      </c>
      <c r="E16" s="16">
        <v>0.03</v>
      </c>
      <c r="F16" s="12" t="s">
        <v>160</v>
      </c>
      <c r="G16" s="11" t="s">
        <v>160</v>
      </c>
      <c r="H16" s="12" t="s">
        <v>160</v>
      </c>
      <c r="I16" s="11" t="s">
        <v>160</v>
      </c>
      <c r="J16" s="12" t="s">
        <v>160</v>
      </c>
      <c r="K16" s="11" t="s">
        <v>160</v>
      </c>
      <c r="L16" s="12" t="s">
        <v>160</v>
      </c>
      <c r="M16" s="11" t="s">
        <v>160</v>
      </c>
      <c r="N16" s="12" t="s">
        <v>160</v>
      </c>
      <c r="O16" s="11" t="s">
        <v>159</v>
      </c>
      <c r="P16" s="12" t="s">
        <v>160</v>
      </c>
      <c r="Q16" s="11" t="s">
        <v>160</v>
      </c>
      <c r="R16" s="12" t="s">
        <v>160</v>
      </c>
      <c r="S16" s="15" t="s">
        <v>160</v>
      </c>
      <c r="T16" s="15" t="s">
        <v>160</v>
      </c>
      <c r="U16" s="15">
        <v>1</v>
      </c>
      <c r="V16" s="15"/>
      <c r="W16" s="15"/>
      <c r="X16" s="15"/>
      <c r="Y16" s="15"/>
      <c r="Z16" s="15"/>
      <c r="AA16" s="15"/>
      <c r="AB16" s="10">
        <v>40909</v>
      </c>
      <c r="AC16" s="8" t="s">
        <v>10</v>
      </c>
      <c r="AD16" s="18">
        <f t="shared" si="14"/>
        <v>3</v>
      </c>
    </row>
    <row r="17" spans="1:30" s="13" customFormat="1" ht="14.25" customHeight="1" x14ac:dyDescent="0.25">
      <c r="A17" s="6" t="s">
        <v>180</v>
      </c>
      <c r="B17" s="1" t="s">
        <v>159</v>
      </c>
      <c r="C17" s="11" t="s">
        <v>159</v>
      </c>
      <c r="D17" s="11" t="s">
        <v>160</v>
      </c>
      <c r="E17" s="16">
        <v>8.7999999999999995E-2</v>
      </c>
      <c r="F17" s="12" t="s">
        <v>160</v>
      </c>
      <c r="G17" s="11" t="s">
        <v>160</v>
      </c>
      <c r="H17" s="12" t="s">
        <v>160</v>
      </c>
      <c r="I17" s="11" t="s">
        <v>160</v>
      </c>
      <c r="J17" s="12" t="s">
        <v>160</v>
      </c>
      <c r="K17" s="11" t="s">
        <v>160</v>
      </c>
      <c r="L17" s="12" t="s">
        <v>160</v>
      </c>
      <c r="M17" s="11" t="s">
        <v>160</v>
      </c>
      <c r="N17" s="12" t="s">
        <v>160</v>
      </c>
      <c r="O17" s="11" t="s">
        <v>160</v>
      </c>
      <c r="P17" s="12" t="s">
        <v>160</v>
      </c>
      <c r="Q17" s="11" t="s">
        <v>160</v>
      </c>
      <c r="R17" s="12" t="s">
        <v>160</v>
      </c>
      <c r="S17" s="11" t="s">
        <v>160</v>
      </c>
      <c r="T17" s="15" t="s">
        <v>160</v>
      </c>
      <c r="U17" s="15">
        <v>1</v>
      </c>
      <c r="V17" s="15">
        <v>1</v>
      </c>
      <c r="W17" s="15"/>
      <c r="X17" s="15"/>
      <c r="Y17" s="15"/>
      <c r="Z17" s="15"/>
      <c r="AA17" s="15"/>
      <c r="AB17" s="10">
        <v>40909</v>
      </c>
      <c r="AC17" s="8" t="s">
        <v>11</v>
      </c>
      <c r="AD17" s="18">
        <f t="shared" si="14"/>
        <v>2</v>
      </c>
    </row>
    <row r="18" spans="1:30" s="13" customFormat="1" ht="14.25" customHeight="1" x14ac:dyDescent="0.25">
      <c r="A18" s="6" t="s">
        <v>330</v>
      </c>
      <c r="B18" s="1" t="s">
        <v>159</v>
      </c>
      <c r="C18" s="11" t="s">
        <v>159</v>
      </c>
      <c r="D18" s="11" t="s">
        <v>160</v>
      </c>
      <c r="E18" s="16" t="s">
        <v>36</v>
      </c>
      <c r="F18" s="12" t="s">
        <v>160</v>
      </c>
      <c r="G18" s="11" t="s">
        <v>160</v>
      </c>
      <c r="H18" s="12" t="s">
        <v>160</v>
      </c>
      <c r="I18" s="11" t="s">
        <v>160</v>
      </c>
      <c r="J18" s="12" t="s">
        <v>160</v>
      </c>
      <c r="K18" s="11" t="s">
        <v>160</v>
      </c>
      <c r="L18" s="12" t="s">
        <v>160</v>
      </c>
      <c r="M18" s="11" t="s">
        <v>160</v>
      </c>
      <c r="N18" s="12" t="s">
        <v>160</v>
      </c>
      <c r="O18" s="11" t="s">
        <v>159</v>
      </c>
      <c r="P18" s="12" t="s">
        <v>160</v>
      </c>
      <c r="Q18" s="11" t="s">
        <v>160</v>
      </c>
      <c r="R18" s="12" t="s">
        <v>160</v>
      </c>
      <c r="S18" s="11" t="s">
        <v>160</v>
      </c>
      <c r="T18" s="15" t="s">
        <v>160</v>
      </c>
      <c r="U18" s="15">
        <v>1</v>
      </c>
      <c r="V18" s="15">
        <v>1</v>
      </c>
      <c r="W18" s="15"/>
      <c r="X18" s="15"/>
      <c r="Y18" s="15"/>
      <c r="Z18" s="15"/>
      <c r="AA18" s="15"/>
      <c r="AB18" s="10">
        <v>40909</v>
      </c>
      <c r="AC18" s="20" t="s">
        <v>2</v>
      </c>
      <c r="AD18" s="18">
        <f t="shared" si="14"/>
        <v>3</v>
      </c>
    </row>
    <row r="19" spans="1:30" s="13" customFormat="1" ht="14.25" customHeight="1" x14ac:dyDescent="0.25">
      <c r="A19" s="6" t="s">
        <v>181</v>
      </c>
      <c r="B19" s="1" t="s">
        <v>159</v>
      </c>
      <c r="C19" s="11" t="s">
        <v>159</v>
      </c>
      <c r="D19" s="11" t="s">
        <v>160</v>
      </c>
      <c r="E19" s="16">
        <v>0.20899999999999999</v>
      </c>
      <c r="F19" s="12" t="s">
        <v>159</v>
      </c>
      <c r="G19" s="11" t="s">
        <v>160</v>
      </c>
      <c r="H19" s="12" t="s">
        <v>160</v>
      </c>
      <c r="I19" s="11" t="s">
        <v>160</v>
      </c>
      <c r="J19" s="12" t="s">
        <v>159</v>
      </c>
      <c r="K19" s="11" t="s">
        <v>160</v>
      </c>
      <c r="L19" s="12" t="s">
        <v>159</v>
      </c>
      <c r="M19" s="11" t="s">
        <v>160</v>
      </c>
      <c r="N19" s="12" t="s">
        <v>160</v>
      </c>
      <c r="O19" s="11" t="s">
        <v>159</v>
      </c>
      <c r="P19" s="12" t="s">
        <v>160</v>
      </c>
      <c r="Q19" s="11" t="s">
        <v>160</v>
      </c>
      <c r="R19" s="12" t="s">
        <v>159</v>
      </c>
      <c r="S19" s="11" t="s">
        <v>160</v>
      </c>
      <c r="T19" s="40" t="s">
        <v>159</v>
      </c>
      <c r="U19" s="40"/>
      <c r="V19" s="40"/>
      <c r="W19" s="40"/>
      <c r="X19" s="40"/>
      <c r="Y19" s="40"/>
      <c r="Z19" s="40"/>
      <c r="AA19" s="40"/>
      <c r="AB19" s="10">
        <v>40910</v>
      </c>
      <c r="AC19" s="20" t="s">
        <v>3</v>
      </c>
      <c r="AD19" s="18">
        <f t="shared" si="14"/>
        <v>8</v>
      </c>
    </row>
    <row r="20" spans="1:30" s="13" customFormat="1" ht="14.25" customHeight="1" x14ac:dyDescent="0.25">
      <c r="A20" s="6" t="s">
        <v>427</v>
      </c>
      <c r="B20" s="1" t="s">
        <v>159</v>
      </c>
      <c r="C20" s="11" t="s">
        <v>159</v>
      </c>
      <c r="D20" s="11" t="s">
        <v>160</v>
      </c>
      <c r="E20" s="16" t="s">
        <v>36</v>
      </c>
      <c r="F20" s="12" t="s">
        <v>160</v>
      </c>
      <c r="G20" s="11" t="s">
        <v>160</v>
      </c>
      <c r="H20" s="12" t="s">
        <v>160</v>
      </c>
      <c r="I20" s="11" t="s">
        <v>160</v>
      </c>
      <c r="J20" s="12" t="s">
        <v>160</v>
      </c>
      <c r="K20" s="11" t="s">
        <v>160</v>
      </c>
      <c r="L20" s="12" t="s">
        <v>160</v>
      </c>
      <c r="M20" s="11" t="s">
        <v>160</v>
      </c>
      <c r="N20" s="12" t="s">
        <v>160</v>
      </c>
      <c r="O20" s="11" t="s">
        <v>160</v>
      </c>
      <c r="P20" s="12" t="s">
        <v>160</v>
      </c>
      <c r="Q20" s="11" t="s">
        <v>160</v>
      </c>
      <c r="R20" s="12" t="s">
        <v>160</v>
      </c>
      <c r="S20" s="11" t="s">
        <v>160</v>
      </c>
      <c r="T20" s="15" t="s">
        <v>160</v>
      </c>
      <c r="U20" s="15">
        <v>1</v>
      </c>
      <c r="V20" s="15">
        <v>1</v>
      </c>
      <c r="W20" s="15"/>
      <c r="X20" s="15">
        <v>1</v>
      </c>
      <c r="Y20" s="15"/>
      <c r="Z20" s="15"/>
      <c r="AA20" s="15"/>
      <c r="AB20" s="10">
        <v>40909</v>
      </c>
      <c r="AC20" s="8" t="s">
        <v>324</v>
      </c>
      <c r="AD20" s="18">
        <f t="shared" si="14"/>
        <v>2</v>
      </c>
    </row>
    <row r="21" spans="1:30" s="13" customFormat="1" ht="14.25" customHeight="1" x14ac:dyDescent="0.25">
      <c r="A21" s="6" t="s">
        <v>182</v>
      </c>
      <c r="B21" s="1" t="s">
        <v>159</v>
      </c>
      <c r="C21" s="11" t="s">
        <v>160</v>
      </c>
      <c r="D21" s="11" t="s">
        <v>160</v>
      </c>
      <c r="E21" s="16" t="s">
        <v>36</v>
      </c>
      <c r="F21" s="12" t="s">
        <v>160</v>
      </c>
      <c r="G21" s="11" t="s">
        <v>160</v>
      </c>
      <c r="H21" s="12" t="s">
        <v>160</v>
      </c>
      <c r="I21" s="11" t="s">
        <v>160</v>
      </c>
      <c r="J21" s="12" t="s">
        <v>160</v>
      </c>
      <c r="K21" s="11" t="s">
        <v>160</v>
      </c>
      <c r="L21" s="12" t="s">
        <v>160</v>
      </c>
      <c r="M21" s="11" t="s">
        <v>160</v>
      </c>
      <c r="N21" s="12" t="s">
        <v>160</v>
      </c>
      <c r="O21" s="11" t="s">
        <v>159</v>
      </c>
      <c r="P21" s="12" t="s">
        <v>160</v>
      </c>
      <c r="Q21" s="11" t="s">
        <v>160</v>
      </c>
      <c r="R21" s="12" t="s">
        <v>160</v>
      </c>
      <c r="S21" s="11" t="s">
        <v>160</v>
      </c>
      <c r="T21" s="15" t="s">
        <v>160</v>
      </c>
      <c r="U21" s="15">
        <v>1</v>
      </c>
      <c r="V21" s="15"/>
      <c r="W21" s="15"/>
      <c r="X21" s="15">
        <v>1</v>
      </c>
      <c r="Y21" s="15"/>
      <c r="Z21" s="15"/>
      <c r="AA21" s="15"/>
      <c r="AB21" s="10">
        <v>40909</v>
      </c>
      <c r="AC21" s="20" t="s">
        <v>4</v>
      </c>
      <c r="AD21" s="18">
        <f t="shared" si="14"/>
        <v>2</v>
      </c>
    </row>
    <row r="22" spans="1:30" s="13" customFormat="1" ht="14.25" customHeight="1" x14ac:dyDescent="0.25">
      <c r="A22" s="6" t="s">
        <v>183</v>
      </c>
      <c r="B22" s="1" t="s">
        <v>160</v>
      </c>
      <c r="C22" s="11" t="s">
        <v>160</v>
      </c>
      <c r="D22" s="11" t="s">
        <v>160</v>
      </c>
      <c r="E22" s="16" t="s">
        <v>36</v>
      </c>
      <c r="F22" s="12" t="s">
        <v>160</v>
      </c>
      <c r="G22" s="11" t="s">
        <v>160</v>
      </c>
      <c r="H22" s="12" t="s">
        <v>160</v>
      </c>
      <c r="I22" s="11" t="s">
        <v>160</v>
      </c>
      <c r="J22" s="12" t="s">
        <v>160</v>
      </c>
      <c r="K22" s="11" t="s">
        <v>160</v>
      </c>
      <c r="L22" s="12" t="s">
        <v>160</v>
      </c>
      <c r="M22" s="11" t="s">
        <v>160</v>
      </c>
      <c r="N22" s="12" t="s">
        <v>160</v>
      </c>
      <c r="O22" s="11" t="s">
        <v>160</v>
      </c>
      <c r="P22" s="12" t="s">
        <v>160</v>
      </c>
      <c r="Q22" s="11" t="s">
        <v>160</v>
      </c>
      <c r="R22" s="12" t="s">
        <v>160</v>
      </c>
      <c r="S22" s="11" t="s">
        <v>160</v>
      </c>
      <c r="T22" s="12" t="s">
        <v>160</v>
      </c>
      <c r="U22" s="12"/>
      <c r="V22" s="12"/>
      <c r="W22" s="12"/>
      <c r="X22" s="12"/>
      <c r="Y22" s="12"/>
      <c r="Z22" s="12"/>
      <c r="AA22" s="12"/>
      <c r="AB22" s="10">
        <v>40909</v>
      </c>
      <c r="AC22" s="20" t="s">
        <v>397</v>
      </c>
      <c r="AD22" s="18">
        <f t="shared" si="14"/>
        <v>0</v>
      </c>
    </row>
    <row r="23" spans="1:30" s="13" customFormat="1" ht="14.25" customHeight="1" x14ac:dyDescent="0.25">
      <c r="A23" s="6" t="s">
        <v>331</v>
      </c>
      <c r="B23" s="1" t="s">
        <v>159</v>
      </c>
      <c r="C23" s="11" t="s">
        <v>159</v>
      </c>
      <c r="D23" s="11" t="s">
        <v>160</v>
      </c>
      <c r="E23" s="16" t="s">
        <v>36</v>
      </c>
      <c r="F23" s="12" t="s">
        <v>160</v>
      </c>
      <c r="G23" s="11" t="s">
        <v>160</v>
      </c>
      <c r="H23" s="12" t="s">
        <v>160</v>
      </c>
      <c r="I23" s="11" t="s">
        <v>160</v>
      </c>
      <c r="J23" s="12" t="s">
        <v>160</v>
      </c>
      <c r="K23" s="11" t="s">
        <v>160</v>
      </c>
      <c r="L23" s="12" t="s">
        <v>160</v>
      </c>
      <c r="M23" s="11" t="s">
        <v>160</v>
      </c>
      <c r="N23" s="12" t="s">
        <v>160</v>
      </c>
      <c r="O23" s="11" t="s">
        <v>159</v>
      </c>
      <c r="P23" s="12" t="s">
        <v>160</v>
      </c>
      <c r="Q23" s="11" t="s">
        <v>160</v>
      </c>
      <c r="R23" s="12" t="s">
        <v>160</v>
      </c>
      <c r="S23" s="11" t="s">
        <v>160</v>
      </c>
      <c r="T23" s="15" t="s">
        <v>160</v>
      </c>
      <c r="U23" s="15">
        <v>1</v>
      </c>
      <c r="V23" s="15"/>
      <c r="W23" s="15"/>
      <c r="X23" s="15">
        <v>1</v>
      </c>
      <c r="Y23" s="15"/>
      <c r="Z23" s="15"/>
      <c r="AA23" s="15"/>
      <c r="AB23" s="10">
        <v>40910</v>
      </c>
      <c r="AC23" s="20" t="s">
        <v>5</v>
      </c>
      <c r="AD23" s="18">
        <f t="shared" si="14"/>
        <v>3</v>
      </c>
    </row>
    <row r="24" spans="1:30" s="13" customFormat="1" ht="14.25" customHeight="1" x14ac:dyDescent="0.25">
      <c r="A24" s="6" t="s">
        <v>184</v>
      </c>
      <c r="B24" s="1" t="s">
        <v>159</v>
      </c>
      <c r="C24" s="11" t="s">
        <v>159</v>
      </c>
      <c r="D24" s="11" t="s">
        <v>159</v>
      </c>
      <c r="E24" s="16">
        <v>2.3E-2</v>
      </c>
      <c r="F24" s="12" t="s">
        <v>159</v>
      </c>
      <c r="G24" s="11" t="s">
        <v>160</v>
      </c>
      <c r="H24" s="12" t="s">
        <v>160</v>
      </c>
      <c r="I24" s="11" t="s">
        <v>159</v>
      </c>
      <c r="J24" s="12" t="s">
        <v>159</v>
      </c>
      <c r="K24" s="11" t="s">
        <v>159</v>
      </c>
      <c r="L24" s="12" t="s">
        <v>160</v>
      </c>
      <c r="M24" s="11" t="s">
        <v>160</v>
      </c>
      <c r="N24" s="12" t="s">
        <v>160</v>
      </c>
      <c r="O24" s="11" t="s">
        <v>159</v>
      </c>
      <c r="P24" s="12" t="s">
        <v>160</v>
      </c>
      <c r="Q24" s="11" t="s">
        <v>160</v>
      </c>
      <c r="R24" s="12" t="s">
        <v>160</v>
      </c>
      <c r="S24" s="15" t="s">
        <v>160</v>
      </c>
      <c r="T24" s="15" t="s">
        <v>160</v>
      </c>
      <c r="U24" s="15">
        <v>1</v>
      </c>
      <c r="V24" s="15">
        <v>1</v>
      </c>
      <c r="W24" s="15"/>
      <c r="X24" s="15">
        <v>1</v>
      </c>
      <c r="Y24" s="15"/>
      <c r="Z24" s="15"/>
      <c r="AA24" s="15"/>
      <c r="AB24" s="10">
        <v>40911</v>
      </c>
      <c r="AC24" s="8" t="s">
        <v>169</v>
      </c>
      <c r="AD24" s="18">
        <f t="shared" si="14"/>
        <v>8</v>
      </c>
    </row>
    <row r="25" spans="1:30" s="13" customFormat="1" ht="14.25" customHeight="1" x14ac:dyDescent="0.25">
      <c r="A25" s="6" t="s">
        <v>185</v>
      </c>
      <c r="B25" s="1" t="s">
        <v>159</v>
      </c>
      <c r="C25" s="11" t="s">
        <v>159</v>
      </c>
      <c r="D25" s="11" t="s">
        <v>160</v>
      </c>
      <c r="E25" s="16">
        <v>8.1000000000000003E-2</v>
      </c>
      <c r="F25" s="12" t="s">
        <v>160</v>
      </c>
      <c r="G25" s="11" t="s">
        <v>160</v>
      </c>
      <c r="H25" s="12" t="s">
        <v>160</v>
      </c>
      <c r="I25" s="11" t="s">
        <v>160</v>
      </c>
      <c r="J25" s="12" t="s">
        <v>160</v>
      </c>
      <c r="K25" s="11" t="s">
        <v>160</v>
      </c>
      <c r="L25" s="12" t="s">
        <v>160</v>
      </c>
      <c r="M25" s="11" t="s">
        <v>160</v>
      </c>
      <c r="N25" s="12" t="s">
        <v>160</v>
      </c>
      <c r="O25" s="11" t="s">
        <v>159</v>
      </c>
      <c r="P25" s="12" t="s">
        <v>160</v>
      </c>
      <c r="Q25" s="11" t="s">
        <v>160</v>
      </c>
      <c r="R25" s="12" t="s">
        <v>160</v>
      </c>
      <c r="S25" s="11" t="s">
        <v>160</v>
      </c>
      <c r="T25" s="12" t="s">
        <v>160</v>
      </c>
      <c r="U25" s="12"/>
      <c r="V25" s="12"/>
      <c r="W25" s="12"/>
      <c r="X25" s="12"/>
      <c r="Y25" s="12"/>
      <c r="Z25" s="12"/>
      <c r="AA25" s="12"/>
      <c r="AB25" s="10">
        <v>40909</v>
      </c>
      <c r="AC25" s="9" t="s">
        <v>187</v>
      </c>
      <c r="AD25" s="18">
        <f t="shared" si="14"/>
        <v>3</v>
      </c>
    </row>
    <row r="26" spans="1:30" s="13" customFormat="1" ht="14.25" customHeight="1" x14ac:dyDescent="0.25">
      <c r="A26" s="6" t="s">
        <v>186</v>
      </c>
      <c r="B26" s="1" t="s">
        <v>422</v>
      </c>
      <c r="C26" s="11" t="s">
        <v>160</v>
      </c>
      <c r="D26" s="11" t="s">
        <v>160</v>
      </c>
      <c r="E26" s="16" t="s">
        <v>36</v>
      </c>
      <c r="F26" s="12" t="s">
        <v>160</v>
      </c>
      <c r="G26" s="11" t="s">
        <v>160</v>
      </c>
      <c r="H26" s="12" t="s">
        <v>160</v>
      </c>
      <c r="I26" s="11" t="s">
        <v>160</v>
      </c>
      <c r="J26" s="12" t="s">
        <v>160</v>
      </c>
      <c r="K26" s="11" t="s">
        <v>160</v>
      </c>
      <c r="L26" s="12" t="s">
        <v>160</v>
      </c>
      <c r="M26" s="11" t="s">
        <v>160</v>
      </c>
      <c r="N26" s="12" t="s">
        <v>160</v>
      </c>
      <c r="O26" s="11" t="s">
        <v>160</v>
      </c>
      <c r="P26" s="12" t="s">
        <v>160</v>
      </c>
      <c r="Q26" s="11" t="s">
        <v>160</v>
      </c>
      <c r="R26" s="12" t="s">
        <v>160</v>
      </c>
      <c r="S26" s="11" t="s">
        <v>160</v>
      </c>
      <c r="T26" s="12" t="s">
        <v>160</v>
      </c>
      <c r="U26" s="12"/>
      <c r="V26" s="12"/>
      <c r="W26" s="12"/>
      <c r="X26" s="12"/>
      <c r="Y26" s="12"/>
      <c r="Z26" s="12"/>
      <c r="AA26" s="12"/>
      <c r="AB26" s="10">
        <v>40909</v>
      </c>
      <c r="AC26" s="9" t="s">
        <v>188</v>
      </c>
      <c r="AD26" s="18">
        <f t="shared" si="14"/>
        <v>0</v>
      </c>
    </row>
    <row r="27" spans="1:30" s="13" customFormat="1" ht="14.25" customHeight="1" x14ac:dyDescent="0.25">
      <c r="A27" s="6" t="s">
        <v>332</v>
      </c>
      <c r="B27" s="1" t="s">
        <v>384</v>
      </c>
      <c r="C27" s="11" t="s">
        <v>160</v>
      </c>
      <c r="D27" s="11" t="s">
        <v>160</v>
      </c>
      <c r="E27" s="16" t="s">
        <v>36</v>
      </c>
      <c r="F27" s="12" t="s">
        <v>160</v>
      </c>
      <c r="G27" s="11" t="s">
        <v>160</v>
      </c>
      <c r="H27" s="12" t="s">
        <v>160</v>
      </c>
      <c r="I27" s="11" t="s">
        <v>160</v>
      </c>
      <c r="J27" s="12" t="s">
        <v>160</v>
      </c>
      <c r="K27" s="11" t="s">
        <v>160</v>
      </c>
      <c r="L27" s="12" t="s">
        <v>160</v>
      </c>
      <c r="M27" s="11" t="s">
        <v>160</v>
      </c>
      <c r="N27" s="12" t="s">
        <v>160</v>
      </c>
      <c r="O27" s="11" t="s">
        <v>160</v>
      </c>
      <c r="P27" s="12" t="s">
        <v>160</v>
      </c>
      <c r="Q27" s="11" t="s">
        <v>160</v>
      </c>
      <c r="R27" s="12" t="s">
        <v>160</v>
      </c>
      <c r="S27" s="11" t="s">
        <v>160</v>
      </c>
      <c r="T27" s="12" t="s">
        <v>160</v>
      </c>
      <c r="U27" s="12"/>
      <c r="V27" s="12"/>
      <c r="W27" s="12"/>
      <c r="X27" s="12"/>
      <c r="Y27" s="12"/>
      <c r="Z27" s="12"/>
      <c r="AA27" s="12"/>
      <c r="AB27" s="10">
        <v>40909</v>
      </c>
      <c r="AC27" s="9" t="s">
        <v>189</v>
      </c>
      <c r="AD27" s="18">
        <f t="shared" si="14"/>
        <v>0</v>
      </c>
    </row>
    <row r="28" spans="1:30" s="13" customFormat="1" ht="14.25" customHeight="1" x14ac:dyDescent="0.25">
      <c r="A28" s="6" t="s">
        <v>333</v>
      </c>
      <c r="B28" s="1" t="s">
        <v>159</v>
      </c>
      <c r="C28" s="11" t="s">
        <v>159</v>
      </c>
      <c r="D28" s="11" t="s">
        <v>160</v>
      </c>
      <c r="E28" s="16">
        <v>3.6999999999999998E-2</v>
      </c>
      <c r="F28" s="12" t="s">
        <v>160</v>
      </c>
      <c r="G28" s="11" t="s">
        <v>160</v>
      </c>
      <c r="H28" s="12" t="s">
        <v>160</v>
      </c>
      <c r="I28" s="11" t="s">
        <v>160</v>
      </c>
      <c r="J28" s="12" t="s">
        <v>160</v>
      </c>
      <c r="K28" s="11" t="s">
        <v>160</v>
      </c>
      <c r="L28" s="12" t="s">
        <v>160</v>
      </c>
      <c r="M28" s="11" t="s">
        <v>160</v>
      </c>
      <c r="N28" s="12" t="s">
        <v>160</v>
      </c>
      <c r="O28" s="11" t="s">
        <v>160</v>
      </c>
      <c r="P28" s="12" t="s">
        <v>159</v>
      </c>
      <c r="Q28" s="11" t="s">
        <v>160</v>
      </c>
      <c r="R28" s="12" t="s">
        <v>160</v>
      </c>
      <c r="S28" s="11" t="s">
        <v>160</v>
      </c>
      <c r="T28" s="12" t="s">
        <v>160</v>
      </c>
      <c r="U28" s="12"/>
      <c r="V28" s="12"/>
      <c r="W28" s="12"/>
      <c r="X28" s="12"/>
      <c r="Y28" s="12"/>
      <c r="Z28" s="12"/>
      <c r="AA28" s="12"/>
      <c r="AB28" s="10">
        <v>40909</v>
      </c>
      <c r="AC28" s="9" t="s">
        <v>122</v>
      </c>
      <c r="AD28" s="18">
        <f t="shared" si="14"/>
        <v>3</v>
      </c>
    </row>
    <row r="29" spans="1:30" s="13" customFormat="1" ht="14.25" customHeight="1" x14ac:dyDescent="0.25">
      <c r="A29" s="6" t="s">
        <v>45</v>
      </c>
      <c r="B29" s="1" t="s">
        <v>159</v>
      </c>
      <c r="C29" s="11" t="s">
        <v>159</v>
      </c>
      <c r="D29" s="11" t="s">
        <v>160</v>
      </c>
      <c r="E29" s="16" t="s">
        <v>36</v>
      </c>
      <c r="F29" s="12" t="s">
        <v>160</v>
      </c>
      <c r="G29" s="11" t="s">
        <v>160</v>
      </c>
      <c r="H29" s="12" t="s">
        <v>160</v>
      </c>
      <c r="I29" s="11" t="s">
        <v>160</v>
      </c>
      <c r="J29" s="12" t="s">
        <v>160</v>
      </c>
      <c r="K29" s="11" t="s">
        <v>160</v>
      </c>
      <c r="L29" s="12" t="s">
        <v>160</v>
      </c>
      <c r="M29" s="11" t="s">
        <v>160</v>
      </c>
      <c r="N29" s="12" t="s">
        <v>160</v>
      </c>
      <c r="O29" s="11" t="s">
        <v>159</v>
      </c>
      <c r="P29" s="12" t="s">
        <v>160</v>
      </c>
      <c r="Q29" s="11" t="s">
        <v>160</v>
      </c>
      <c r="R29" s="12" t="s">
        <v>160</v>
      </c>
      <c r="S29" s="11" t="s">
        <v>160</v>
      </c>
      <c r="T29" s="15" t="s">
        <v>160</v>
      </c>
      <c r="U29" s="15">
        <v>1</v>
      </c>
      <c r="V29" s="15"/>
      <c r="W29" s="15"/>
      <c r="X29" s="15"/>
      <c r="Y29" s="15"/>
      <c r="Z29" s="15"/>
      <c r="AA29" s="15"/>
      <c r="AB29" s="10">
        <v>40909</v>
      </c>
      <c r="AC29" s="9" t="s">
        <v>123</v>
      </c>
      <c r="AD29" s="18">
        <f t="shared" si="14"/>
        <v>3</v>
      </c>
    </row>
    <row r="30" spans="1:30" s="13" customFormat="1" ht="14.25" customHeight="1" x14ac:dyDescent="0.25">
      <c r="A30" s="6" t="s">
        <v>46</v>
      </c>
      <c r="B30" s="1" t="s">
        <v>159</v>
      </c>
      <c r="C30" s="11" t="s">
        <v>159</v>
      </c>
      <c r="D30" s="11" t="s">
        <v>159</v>
      </c>
      <c r="E30" s="16">
        <v>0</v>
      </c>
      <c r="F30" s="12" t="s">
        <v>159</v>
      </c>
      <c r="G30" s="11" t="s">
        <v>159</v>
      </c>
      <c r="H30" s="12" t="s">
        <v>160</v>
      </c>
      <c r="I30" s="11" t="s">
        <v>160</v>
      </c>
      <c r="J30" s="12" t="s">
        <v>160</v>
      </c>
      <c r="K30" s="11" t="s">
        <v>160</v>
      </c>
      <c r="L30" s="12" t="s">
        <v>160</v>
      </c>
      <c r="M30" s="11" t="s">
        <v>160</v>
      </c>
      <c r="N30" s="12" t="s">
        <v>160</v>
      </c>
      <c r="O30" s="11" t="s">
        <v>159</v>
      </c>
      <c r="P30" s="12" t="s">
        <v>160</v>
      </c>
      <c r="Q30" s="11" t="s">
        <v>160</v>
      </c>
      <c r="R30" s="12" t="s">
        <v>160</v>
      </c>
      <c r="S30" s="11" t="s">
        <v>160</v>
      </c>
      <c r="T30" s="12" t="s">
        <v>160</v>
      </c>
      <c r="U30" s="12"/>
      <c r="V30" s="12"/>
      <c r="W30" s="12"/>
      <c r="X30" s="12"/>
      <c r="Y30" s="12"/>
      <c r="Z30" s="12"/>
      <c r="AA30" s="12"/>
      <c r="AB30" s="10">
        <v>40910</v>
      </c>
      <c r="AC30" s="9" t="s">
        <v>163</v>
      </c>
      <c r="AD30" s="18">
        <f t="shared" si="14"/>
        <v>6</v>
      </c>
    </row>
    <row r="31" spans="1:30" s="13" customFormat="1" ht="14.25" customHeight="1" x14ac:dyDescent="0.25">
      <c r="A31" s="6" t="s">
        <v>47</v>
      </c>
      <c r="B31" s="1" t="s">
        <v>159</v>
      </c>
      <c r="C31" s="11" t="s">
        <v>159</v>
      </c>
      <c r="D31" s="11" t="s">
        <v>160</v>
      </c>
      <c r="E31" s="16">
        <v>4.2999999999999997E-2</v>
      </c>
      <c r="F31" s="12" t="s">
        <v>160</v>
      </c>
      <c r="G31" s="11" t="s">
        <v>160</v>
      </c>
      <c r="H31" s="12" t="s">
        <v>160</v>
      </c>
      <c r="I31" s="11" t="s">
        <v>160</v>
      </c>
      <c r="J31" s="12" t="s">
        <v>160</v>
      </c>
      <c r="K31" s="11" t="s">
        <v>160</v>
      </c>
      <c r="L31" s="12" t="s">
        <v>160</v>
      </c>
      <c r="M31" s="11" t="s">
        <v>160</v>
      </c>
      <c r="N31" s="12" t="s">
        <v>160</v>
      </c>
      <c r="O31" s="11" t="s">
        <v>160</v>
      </c>
      <c r="P31" s="12" t="s">
        <v>160</v>
      </c>
      <c r="Q31" s="11" t="s">
        <v>160</v>
      </c>
      <c r="R31" s="12" t="s">
        <v>160</v>
      </c>
      <c r="S31" s="11" t="s">
        <v>160</v>
      </c>
      <c r="T31" s="12" t="s">
        <v>160</v>
      </c>
      <c r="U31" s="12"/>
      <c r="V31" s="12"/>
      <c r="W31" s="12"/>
      <c r="X31" s="12"/>
      <c r="Y31" s="12"/>
      <c r="Z31" s="12"/>
      <c r="AA31" s="12"/>
      <c r="AB31" s="10">
        <v>40909</v>
      </c>
      <c r="AC31" s="9" t="s">
        <v>164</v>
      </c>
      <c r="AD31" s="18">
        <f t="shared" si="14"/>
        <v>2</v>
      </c>
    </row>
    <row r="32" spans="1:30" s="13" customFormat="1" ht="14.25" customHeight="1" x14ac:dyDescent="0.25">
      <c r="A32" s="6" t="s">
        <v>48</v>
      </c>
      <c r="B32" s="1" t="s">
        <v>159</v>
      </c>
      <c r="C32" s="11" t="s">
        <v>159</v>
      </c>
      <c r="D32" s="11" t="s">
        <v>159</v>
      </c>
      <c r="E32" s="16">
        <v>8.0000000000000002E-3</v>
      </c>
      <c r="F32" s="12" t="s">
        <v>159</v>
      </c>
      <c r="G32" s="11" t="s">
        <v>160</v>
      </c>
      <c r="H32" s="12" t="s">
        <v>160</v>
      </c>
      <c r="I32" s="11" t="s">
        <v>160</v>
      </c>
      <c r="J32" s="12" t="s">
        <v>160</v>
      </c>
      <c r="K32" s="11" t="s">
        <v>160</v>
      </c>
      <c r="L32" s="12" t="s">
        <v>160</v>
      </c>
      <c r="M32" s="11" t="s">
        <v>160</v>
      </c>
      <c r="N32" s="12" t="s">
        <v>160</v>
      </c>
      <c r="O32" s="11" t="s">
        <v>159</v>
      </c>
      <c r="P32" s="12" t="s">
        <v>160</v>
      </c>
      <c r="Q32" s="11" t="s">
        <v>160</v>
      </c>
      <c r="R32" s="12" t="s">
        <v>160</v>
      </c>
      <c r="S32" s="14" t="s">
        <v>160</v>
      </c>
      <c r="T32" s="12" t="s">
        <v>160</v>
      </c>
      <c r="U32" s="12"/>
      <c r="V32" s="12"/>
      <c r="W32" s="12"/>
      <c r="X32" s="12"/>
      <c r="Y32" s="12"/>
      <c r="Z32" s="12"/>
      <c r="AA32" s="12"/>
      <c r="AB32" s="10">
        <v>40910</v>
      </c>
      <c r="AC32" s="9" t="s">
        <v>165</v>
      </c>
      <c r="AD32" s="18">
        <f t="shared" si="14"/>
        <v>5</v>
      </c>
    </row>
    <row r="33" spans="1:30" s="13" customFormat="1" ht="14.25" customHeight="1" x14ac:dyDescent="0.25">
      <c r="A33" s="6" t="s">
        <v>49</v>
      </c>
      <c r="B33" s="1" t="s">
        <v>159</v>
      </c>
      <c r="C33" s="11" t="s">
        <v>159</v>
      </c>
      <c r="D33" s="11" t="s">
        <v>160</v>
      </c>
      <c r="E33" s="16" t="s">
        <v>36</v>
      </c>
      <c r="F33" s="12" t="s">
        <v>160</v>
      </c>
      <c r="G33" s="11" t="s">
        <v>160</v>
      </c>
      <c r="H33" s="12" t="s">
        <v>160</v>
      </c>
      <c r="I33" s="11" t="s">
        <v>160</v>
      </c>
      <c r="J33" s="12" t="s">
        <v>160</v>
      </c>
      <c r="K33" s="11" t="s">
        <v>160</v>
      </c>
      <c r="L33" s="12" t="s">
        <v>160</v>
      </c>
      <c r="M33" s="11" t="s">
        <v>160</v>
      </c>
      <c r="N33" s="12" t="s">
        <v>160</v>
      </c>
      <c r="O33" s="11" t="s">
        <v>160</v>
      </c>
      <c r="P33" s="12" t="s">
        <v>160</v>
      </c>
      <c r="Q33" s="11" t="s">
        <v>160</v>
      </c>
      <c r="R33" s="12" t="s">
        <v>160</v>
      </c>
      <c r="S33" s="11" t="s">
        <v>160</v>
      </c>
      <c r="T33" s="12" t="s">
        <v>160</v>
      </c>
      <c r="U33" s="12"/>
      <c r="V33" s="12"/>
      <c r="W33" s="12"/>
      <c r="X33" s="12"/>
      <c r="Y33" s="12"/>
      <c r="Z33" s="12"/>
      <c r="AA33" s="12"/>
      <c r="AB33" s="10">
        <v>40909</v>
      </c>
      <c r="AC33" s="8" t="s">
        <v>190</v>
      </c>
      <c r="AD33" s="18">
        <f t="shared" si="14"/>
        <v>2</v>
      </c>
    </row>
    <row r="34" spans="1:30" s="13" customFormat="1" ht="14.25" customHeight="1" x14ac:dyDescent="0.25">
      <c r="A34" s="6" t="s">
        <v>50</v>
      </c>
      <c r="B34" s="1" t="s">
        <v>159</v>
      </c>
      <c r="C34" s="11" t="s">
        <v>159</v>
      </c>
      <c r="D34" s="11" t="s">
        <v>160</v>
      </c>
      <c r="E34" s="16" t="s">
        <v>36</v>
      </c>
      <c r="F34" s="12" t="s">
        <v>160</v>
      </c>
      <c r="G34" s="11" t="s">
        <v>160</v>
      </c>
      <c r="H34" s="12" t="s">
        <v>160</v>
      </c>
      <c r="I34" s="11" t="s">
        <v>160</v>
      </c>
      <c r="J34" s="12" t="s">
        <v>160</v>
      </c>
      <c r="K34" s="11" t="s">
        <v>160</v>
      </c>
      <c r="L34" s="12" t="s">
        <v>160</v>
      </c>
      <c r="M34" s="11" t="s">
        <v>160</v>
      </c>
      <c r="N34" s="12" t="s">
        <v>160</v>
      </c>
      <c r="O34" s="11" t="s">
        <v>159</v>
      </c>
      <c r="P34" s="12" t="s">
        <v>160</v>
      </c>
      <c r="Q34" s="11" t="s">
        <v>160</v>
      </c>
      <c r="R34" s="12" t="s">
        <v>160</v>
      </c>
      <c r="S34" s="11" t="s">
        <v>160</v>
      </c>
      <c r="T34" s="12" t="s">
        <v>160</v>
      </c>
      <c r="U34" s="12"/>
      <c r="V34" s="12"/>
      <c r="W34" s="12"/>
      <c r="X34" s="12"/>
      <c r="Y34" s="12"/>
      <c r="Z34" s="12"/>
      <c r="AA34" s="12"/>
      <c r="AB34" s="10">
        <v>40909</v>
      </c>
      <c r="AC34" s="8" t="s">
        <v>192</v>
      </c>
      <c r="AD34" s="18">
        <f t="shared" si="14"/>
        <v>3</v>
      </c>
    </row>
    <row r="35" spans="1:30" s="13" customFormat="1" ht="14.25" customHeight="1" x14ac:dyDescent="0.25">
      <c r="A35" s="6" t="s">
        <v>334</v>
      </c>
      <c r="B35" s="1" t="s">
        <v>159</v>
      </c>
      <c r="C35" s="11" t="s">
        <v>159</v>
      </c>
      <c r="D35" s="11" t="s">
        <v>159</v>
      </c>
      <c r="E35" s="16">
        <v>4.3999999999999997E-2</v>
      </c>
      <c r="F35" s="12" t="s">
        <v>159</v>
      </c>
      <c r="G35" s="11" t="s">
        <v>160</v>
      </c>
      <c r="H35" s="12" t="s">
        <v>160</v>
      </c>
      <c r="I35" s="11" t="s">
        <v>160</v>
      </c>
      <c r="J35" s="12" t="s">
        <v>160</v>
      </c>
      <c r="K35" s="11" t="s">
        <v>160</v>
      </c>
      <c r="L35" s="12" t="s">
        <v>159</v>
      </c>
      <c r="M35" s="11" t="s">
        <v>160</v>
      </c>
      <c r="N35" s="12" t="s">
        <v>160</v>
      </c>
      <c r="O35" s="11" t="s">
        <v>159</v>
      </c>
      <c r="P35" s="12" t="s">
        <v>160</v>
      </c>
      <c r="Q35" s="11" t="s">
        <v>160</v>
      </c>
      <c r="R35" s="12" t="s">
        <v>160</v>
      </c>
      <c r="S35" s="15" t="s">
        <v>160</v>
      </c>
      <c r="T35" s="12" t="s">
        <v>160</v>
      </c>
      <c r="U35" s="12"/>
      <c r="V35" s="12"/>
      <c r="W35" s="12"/>
      <c r="X35" s="12"/>
      <c r="Y35" s="12"/>
      <c r="Z35" s="12"/>
      <c r="AA35" s="12"/>
      <c r="AB35" s="10">
        <v>40910</v>
      </c>
      <c r="AC35" s="8" t="s">
        <v>191</v>
      </c>
      <c r="AD35" s="18">
        <f t="shared" si="14"/>
        <v>6</v>
      </c>
    </row>
    <row r="36" spans="1:30" s="13" customFormat="1" ht="14.25" customHeight="1" x14ac:dyDescent="0.25">
      <c r="A36" s="6" t="s">
        <v>51</v>
      </c>
      <c r="B36" s="1" t="s">
        <v>159</v>
      </c>
      <c r="C36" s="11" t="s">
        <v>159</v>
      </c>
      <c r="D36" s="11" t="s">
        <v>159</v>
      </c>
      <c r="E36" s="16">
        <v>0</v>
      </c>
      <c r="F36" s="12" t="s">
        <v>159</v>
      </c>
      <c r="G36" s="11" t="s">
        <v>160</v>
      </c>
      <c r="H36" s="12" t="s">
        <v>160</v>
      </c>
      <c r="I36" s="11" t="s">
        <v>160</v>
      </c>
      <c r="J36" s="12" t="s">
        <v>160</v>
      </c>
      <c r="K36" s="11" t="s">
        <v>160</v>
      </c>
      <c r="L36" s="12" t="s">
        <v>159</v>
      </c>
      <c r="M36" s="11" t="s">
        <v>160</v>
      </c>
      <c r="N36" s="12" t="s">
        <v>160</v>
      </c>
      <c r="O36" s="11" t="s">
        <v>159</v>
      </c>
      <c r="P36" s="12" t="s">
        <v>160</v>
      </c>
      <c r="Q36" s="11" t="s">
        <v>160</v>
      </c>
      <c r="R36" s="12" t="s">
        <v>160</v>
      </c>
      <c r="S36" s="11" t="s">
        <v>160</v>
      </c>
      <c r="T36" s="12" t="s">
        <v>160</v>
      </c>
      <c r="U36" s="12"/>
      <c r="V36" s="12"/>
      <c r="W36" s="12"/>
      <c r="X36" s="12"/>
      <c r="Y36" s="12"/>
      <c r="Z36" s="12"/>
      <c r="AA36" s="12"/>
      <c r="AB36" s="10">
        <v>40910</v>
      </c>
      <c r="AC36" s="8" t="s">
        <v>193</v>
      </c>
      <c r="AD36" s="18">
        <f t="shared" si="14"/>
        <v>6</v>
      </c>
    </row>
    <row r="37" spans="1:30" s="13" customFormat="1" ht="14.25" customHeight="1" x14ac:dyDescent="0.25">
      <c r="A37" s="6" t="s">
        <v>52</v>
      </c>
      <c r="B37" s="1" t="s">
        <v>160</v>
      </c>
      <c r="C37" s="11" t="s">
        <v>160</v>
      </c>
      <c r="D37" s="11" t="s">
        <v>160</v>
      </c>
      <c r="E37" s="16" t="s">
        <v>36</v>
      </c>
      <c r="F37" s="12" t="s">
        <v>160</v>
      </c>
      <c r="G37" s="11" t="s">
        <v>160</v>
      </c>
      <c r="H37" s="12" t="s">
        <v>160</v>
      </c>
      <c r="I37" s="11" t="s">
        <v>160</v>
      </c>
      <c r="J37" s="12" t="s">
        <v>160</v>
      </c>
      <c r="K37" s="11" t="s">
        <v>160</v>
      </c>
      <c r="L37" s="12" t="s">
        <v>160</v>
      </c>
      <c r="M37" s="11" t="s">
        <v>160</v>
      </c>
      <c r="N37" s="12" t="s">
        <v>160</v>
      </c>
      <c r="O37" s="11" t="s">
        <v>160</v>
      </c>
      <c r="P37" s="12" t="s">
        <v>160</v>
      </c>
      <c r="Q37" s="11" t="s">
        <v>160</v>
      </c>
      <c r="R37" s="12" t="s">
        <v>160</v>
      </c>
      <c r="S37" s="11" t="s">
        <v>160</v>
      </c>
      <c r="T37" s="12" t="s">
        <v>160</v>
      </c>
      <c r="U37" s="12"/>
      <c r="V37" s="12"/>
      <c r="W37" s="12"/>
      <c r="X37" s="12"/>
      <c r="Y37" s="12"/>
      <c r="Z37" s="12"/>
      <c r="AA37" s="12"/>
      <c r="AB37" s="10">
        <v>40909</v>
      </c>
      <c r="AC37" s="20" t="s">
        <v>398</v>
      </c>
      <c r="AD37" s="18">
        <f t="shared" ref="AD37:AD68" si="15">COUNTIF(B37:T37,"Yes")</f>
        <v>0</v>
      </c>
    </row>
    <row r="38" spans="1:30" s="13" customFormat="1" ht="14.25" customHeight="1" x14ac:dyDescent="0.25">
      <c r="A38" s="6" t="s">
        <v>53</v>
      </c>
      <c r="B38" s="1" t="s">
        <v>159</v>
      </c>
      <c r="C38" s="11" t="s">
        <v>159</v>
      </c>
      <c r="D38" s="11" t="s">
        <v>160</v>
      </c>
      <c r="E38" s="16" t="s">
        <v>36</v>
      </c>
      <c r="F38" s="12" t="s">
        <v>160</v>
      </c>
      <c r="G38" s="11" t="s">
        <v>160</v>
      </c>
      <c r="H38" s="12" t="s">
        <v>160</v>
      </c>
      <c r="I38" s="11" t="s">
        <v>160</v>
      </c>
      <c r="J38" s="12" t="s">
        <v>160</v>
      </c>
      <c r="K38" s="11" t="s">
        <v>160</v>
      </c>
      <c r="L38" s="12" t="s">
        <v>160</v>
      </c>
      <c r="M38" s="11" t="s">
        <v>160</v>
      </c>
      <c r="N38" s="12" t="s">
        <v>160</v>
      </c>
      <c r="O38" s="11" t="s">
        <v>160</v>
      </c>
      <c r="P38" s="12" t="s">
        <v>160</v>
      </c>
      <c r="Q38" s="11" t="s">
        <v>160</v>
      </c>
      <c r="R38" s="12" t="s">
        <v>160</v>
      </c>
      <c r="S38" s="11" t="s">
        <v>160</v>
      </c>
      <c r="T38" s="12" t="s">
        <v>160</v>
      </c>
      <c r="U38" s="12"/>
      <c r="V38" s="12"/>
      <c r="W38" s="12"/>
      <c r="X38" s="12"/>
      <c r="Y38" s="12"/>
      <c r="Z38" s="12"/>
      <c r="AA38" s="12"/>
      <c r="AB38" s="10">
        <v>40909</v>
      </c>
      <c r="AC38" s="8" t="s">
        <v>194</v>
      </c>
      <c r="AD38" s="18">
        <f t="shared" si="15"/>
        <v>2</v>
      </c>
    </row>
    <row r="39" spans="1:30" s="13" customFormat="1" ht="14.25" customHeight="1" x14ac:dyDescent="0.25">
      <c r="A39" s="6" t="s">
        <v>54</v>
      </c>
      <c r="B39" s="1" t="s">
        <v>385</v>
      </c>
      <c r="C39" s="11" t="s">
        <v>160</v>
      </c>
      <c r="D39" s="11" t="s">
        <v>160</v>
      </c>
      <c r="E39" s="16" t="s">
        <v>36</v>
      </c>
      <c r="F39" s="12" t="s">
        <v>160</v>
      </c>
      <c r="G39" s="11" t="s">
        <v>160</v>
      </c>
      <c r="H39" s="12" t="s">
        <v>160</v>
      </c>
      <c r="I39" s="11" t="s">
        <v>160</v>
      </c>
      <c r="J39" s="12" t="s">
        <v>160</v>
      </c>
      <c r="K39" s="11" t="s">
        <v>160</v>
      </c>
      <c r="L39" s="12" t="s">
        <v>160</v>
      </c>
      <c r="M39" s="11" t="s">
        <v>160</v>
      </c>
      <c r="N39" s="12" t="s">
        <v>160</v>
      </c>
      <c r="O39" s="11" t="s">
        <v>160</v>
      </c>
      <c r="P39" s="12" t="s">
        <v>160</v>
      </c>
      <c r="Q39" s="11" t="s">
        <v>160</v>
      </c>
      <c r="R39" s="12" t="s">
        <v>160</v>
      </c>
      <c r="S39" s="11" t="s">
        <v>160</v>
      </c>
      <c r="T39" s="12" t="s">
        <v>160</v>
      </c>
      <c r="U39" s="12"/>
      <c r="V39" s="12"/>
      <c r="W39" s="12"/>
      <c r="X39" s="12"/>
      <c r="Y39" s="12"/>
      <c r="Z39" s="12"/>
      <c r="AA39" s="12"/>
      <c r="AB39" s="10">
        <v>40909</v>
      </c>
      <c r="AC39" s="20" t="s">
        <v>421</v>
      </c>
      <c r="AD39" s="18">
        <f t="shared" si="15"/>
        <v>0</v>
      </c>
    </row>
    <row r="40" spans="1:30" s="13" customFormat="1" ht="14.25" customHeight="1" x14ac:dyDescent="0.25">
      <c r="A40" s="6" t="s">
        <v>335</v>
      </c>
      <c r="B40" s="1" t="s">
        <v>159</v>
      </c>
      <c r="C40" s="11" t="s">
        <v>159</v>
      </c>
      <c r="D40" s="11" t="s">
        <v>159</v>
      </c>
      <c r="E40" s="16">
        <v>1.2E-2</v>
      </c>
      <c r="F40" s="12" t="s">
        <v>159</v>
      </c>
      <c r="G40" s="11" t="s">
        <v>160</v>
      </c>
      <c r="H40" s="12" t="s">
        <v>160</v>
      </c>
      <c r="I40" s="11" t="s">
        <v>160</v>
      </c>
      <c r="J40" s="12" t="s">
        <v>160</v>
      </c>
      <c r="K40" s="11" t="s">
        <v>160</v>
      </c>
      <c r="L40" s="12" t="s">
        <v>160</v>
      </c>
      <c r="M40" s="11" t="s">
        <v>160</v>
      </c>
      <c r="N40" s="12" t="s">
        <v>160</v>
      </c>
      <c r="O40" s="11" t="s">
        <v>159</v>
      </c>
      <c r="P40" s="12" t="s">
        <v>160</v>
      </c>
      <c r="Q40" s="11" t="s">
        <v>160</v>
      </c>
      <c r="R40" s="12" t="s">
        <v>160</v>
      </c>
      <c r="S40" s="11" t="s">
        <v>160</v>
      </c>
      <c r="T40" s="12" t="s">
        <v>160</v>
      </c>
      <c r="U40" s="12"/>
      <c r="V40" s="12"/>
      <c r="W40" s="12"/>
      <c r="X40" s="12"/>
      <c r="Y40" s="12"/>
      <c r="Z40" s="12"/>
      <c r="AA40" s="12"/>
      <c r="AB40" s="10">
        <v>40910</v>
      </c>
      <c r="AC40" s="20" t="s">
        <v>430</v>
      </c>
      <c r="AD40" s="18">
        <f t="shared" si="15"/>
        <v>5</v>
      </c>
    </row>
    <row r="41" spans="1:30" s="13" customFormat="1" ht="14.25" customHeight="1" x14ac:dyDescent="0.25">
      <c r="A41" s="6" t="s">
        <v>55</v>
      </c>
      <c r="B41" s="1" t="s">
        <v>386</v>
      </c>
      <c r="C41" s="11" t="s">
        <v>160</v>
      </c>
      <c r="D41" s="11" t="s">
        <v>160</v>
      </c>
      <c r="E41" s="16" t="s">
        <v>36</v>
      </c>
      <c r="F41" s="12" t="s">
        <v>160</v>
      </c>
      <c r="G41" s="11" t="s">
        <v>160</v>
      </c>
      <c r="H41" s="12" t="s">
        <v>160</v>
      </c>
      <c r="I41" s="11" t="s">
        <v>160</v>
      </c>
      <c r="J41" s="12" t="s">
        <v>160</v>
      </c>
      <c r="K41" s="11" t="s">
        <v>160</v>
      </c>
      <c r="L41" s="12" t="s">
        <v>160</v>
      </c>
      <c r="M41" s="11" t="s">
        <v>160</v>
      </c>
      <c r="N41" s="12" t="s">
        <v>160</v>
      </c>
      <c r="O41" s="11" t="s">
        <v>160</v>
      </c>
      <c r="P41" s="12" t="s">
        <v>160</v>
      </c>
      <c r="Q41" s="11" t="s">
        <v>160</v>
      </c>
      <c r="R41" s="12" t="s">
        <v>160</v>
      </c>
      <c r="S41" s="11" t="s">
        <v>160</v>
      </c>
      <c r="T41" s="12" t="s">
        <v>160</v>
      </c>
      <c r="U41" s="12"/>
      <c r="V41" s="12"/>
      <c r="W41" s="12"/>
      <c r="X41" s="12"/>
      <c r="Y41" s="12"/>
      <c r="Z41" s="12"/>
      <c r="AA41" s="12"/>
      <c r="AB41" s="10">
        <v>40909</v>
      </c>
      <c r="AC41" s="8" t="s">
        <v>195</v>
      </c>
      <c r="AD41" s="18">
        <f t="shared" si="15"/>
        <v>0</v>
      </c>
    </row>
    <row r="42" spans="1:30" s="13" customFormat="1" ht="14.25" customHeight="1" x14ac:dyDescent="0.25">
      <c r="A42" s="6" t="s">
        <v>56</v>
      </c>
      <c r="B42" s="1" t="s">
        <v>159</v>
      </c>
      <c r="C42" s="11" t="s">
        <v>159</v>
      </c>
      <c r="D42" s="11" t="s">
        <v>159</v>
      </c>
      <c r="E42" s="16">
        <v>7.5999999999999998E-2</v>
      </c>
      <c r="F42" s="12" t="s">
        <v>159</v>
      </c>
      <c r="G42" s="11" t="s">
        <v>160</v>
      </c>
      <c r="H42" s="12" t="s">
        <v>160</v>
      </c>
      <c r="I42" s="11" t="s">
        <v>160</v>
      </c>
      <c r="J42" s="12" t="s">
        <v>160</v>
      </c>
      <c r="K42" s="11" t="s">
        <v>160</v>
      </c>
      <c r="L42" s="12" t="s">
        <v>159</v>
      </c>
      <c r="M42" s="11" t="s">
        <v>160</v>
      </c>
      <c r="N42" s="12" t="s">
        <v>160</v>
      </c>
      <c r="O42" s="11" t="s">
        <v>159</v>
      </c>
      <c r="P42" s="12" t="s">
        <v>160</v>
      </c>
      <c r="Q42" s="11" t="s">
        <v>160</v>
      </c>
      <c r="R42" s="12" t="s">
        <v>160</v>
      </c>
      <c r="S42" s="11" t="s">
        <v>160</v>
      </c>
      <c r="T42" s="15" t="s">
        <v>160</v>
      </c>
      <c r="U42" s="15">
        <v>1</v>
      </c>
      <c r="V42" s="15">
        <v>1</v>
      </c>
      <c r="W42" s="15"/>
      <c r="X42" s="15"/>
      <c r="Y42" s="15"/>
      <c r="Z42" s="15"/>
      <c r="AA42" s="15"/>
      <c r="AB42" s="10">
        <v>40910</v>
      </c>
      <c r="AC42" s="8" t="s">
        <v>196</v>
      </c>
      <c r="AD42" s="18">
        <f t="shared" si="15"/>
        <v>6</v>
      </c>
    </row>
    <row r="43" spans="1:30" s="13" customFormat="1" ht="14.25" customHeight="1" x14ac:dyDescent="0.25">
      <c r="A43" s="6" t="s">
        <v>57</v>
      </c>
      <c r="B43" s="1" t="s">
        <v>160</v>
      </c>
      <c r="C43" s="11" t="s">
        <v>160</v>
      </c>
      <c r="D43" s="11" t="s">
        <v>160</v>
      </c>
      <c r="E43" s="16" t="s">
        <v>36</v>
      </c>
      <c r="F43" s="12" t="s">
        <v>160</v>
      </c>
      <c r="G43" s="11" t="s">
        <v>160</v>
      </c>
      <c r="H43" s="12" t="s">
        <v>160</v>
      </c>
      <c r="I43" s="11" t="s">
        <v>160</v>
      </c>
      <c r="J43" s="12" t="s">
        <v>160</v>
      </c>
      <c r="K43" s="11" t="s">
        <v>160</v>
      </c>
      <c r="L43" s="12" t="s">
        <v>160</v>
      </c>
      <c r="M43" s="11" t="s">
        <v>160</v>
      </c>
      <c r="N43" s="12" t="s">
        <v>160</v>
      </c>
      <c r="O43" s="11" t="s">
        <v>160</v>
      </c>
      <c r="P43" s="12" t="s">
        <v>160</v>
      </c>
      <c r="Q43" s="11" t="s">
        <v>160</v>
      </c>
      <c r="R43" s="12" t="s">
        <v>160</v>
      </c>
      <c r="S43" s="11" t="s">
        <v>160</v>
      </c>
      <c r="T43" s="12" t="s">
        <v>160</v>
      </c>
      <c r="U43" s="12"/>
      <c r="V43" s="12"/>
      <c r="W43" s="12"/>
      <c r="X43" s="12"/>
      <c r="Y43" s="12"/>
      <c r="Z43" s="12"/>
      <c r="AA43" s="12"/>
      <c r="AB43" s="10">
        <v>40909</v>
      </c>
      <c r="AC43" s="8" t="s">
        <v>414</v>
      </c>
      <c r="AD43" s="18">
        <f t="shared" si="15"/>
        <v>0</v>
      </c>
    </row>
    <row r="44" spans="1:30" s="13" customFormat="1" ht="14.25" customHeight="1" x14ac:dyDescent="0.25">
      <c r="A44" s="6" t="s">
        <v>124</v>
      </c>
      <c r="B44" s="1" t="s">
        <v>159</v>
      </c>
      <c r="C44" s="11" t="s">
        <v>159</v>
      </c>
      <c r="D44" s="11" t="s">
        <v>160</v>
      </c>
      <c r="E44" s="16" t="s">
        <v>36</v>
      </c>
      <c r="F44" s="12" t="s">
        <v>160</v>
      </c>
      <c r="G44" s="11" t="s">
        <v>160</v>
      </c>
      <c r="H44" s="12" t="s">
        <v>160</v>
      </c>
      <c r="I44" s="11" t="s">
        <v>160</v>
      </c>
      <c r="J44" s="12" t="s">
        <v>160</v>
      </c>
      <c r="K44" s="11" t="s">
        <v>160</v>
      </c>
      <c r="L44" s="12" t="s">
        <v>160</v>
      </c>
      <c r="M44" s="11" t="s">
        <v>160</v>
      </c>
      <c r="N44" s="12" t="s">
        <v>160</v>
      </c>
      <c r="O44" s="11" t="s">
        <v>159</v>
      </c>
      <c r="P44" s="12" t="s">
        <v>160</v>
      </c>
      <c r="Q44" s="11" t="s">
        <v>160</v>
      </c>
      <c r="R44" s="12" t="s">
        <v>160</v>
      </c>
      <c r="S44" s="15" t="s">
        <v>160</v>
      </c>
      <c r="T44" s="15" t="s">
        <v>160</v>
      </c>
      <c r="U44" s="15">
        <v>1</v>
      </c>
      <c r="V44" s="15">
        <v>1</v>
      </c>
      <c r="W44" s="15"/>
      <c r="X44" s="15"/>
      <c r="Y44" s="15"/>
      <c r="Z44" s="15"/>
      <c r="AA44" s="15">
        <v>1</v>
      </c>
      <c r="AB44" s="10">
        <v>40909</v>
      </c>
      <c r="AC44" s="20" t="s">
        <v>428</v>
      </c>
      <c r="AD44" s="18">
        <f t="shared" si="15"/>
        <v>3</v>
      </c>
    </row>
    <row r="45" spans="1:30" s="13" customFormat="1" ht="14.25" customHeight="1" x14ac:dyDescent="0.25">
      <c r="A45" s="6" t="s">
        <v>125</v>
      </c>
      <c r="B45" s="1" t="s">
        <v>159</v>
      </c>
      <c r="C45" s="11" t="s">
        <v>159</v>
      </c>
      <c r="D45" s="11" t="s">
        <v>160</v>
      </c>
      <c r="E45" s="16">
        <v>0.01</v>
      </c>
      <c r="F45" s="12" t="s">
        <v>160</v>
      </c>
      <c r="G45" s="11" t="s">
        <v>160</v>
      </c>
      <c r="H45" s="12" t="s">
        <v>160</v>
      </c>
      <c r="I45" s="11" t="s">
        <v>160</v>
      </c>
      <c r="J45" s="12" t="s">
        <v>160</v>
      </c>
      <c r="K45" s="11" t="s">
        <v>160</v>
      </c>
      <c r="L45" s="12" t="s">
        <v>160</v>
      </c>
      <c r="M45" s="11" t="s">
        <v>160</v>
      </c>
      <c r="N45" s="12" t="s">
        <v>160</v>
      </c>
      <c r="O45" s="11" t="s">
        <v>159</v>
      </c>
      <c r="P45" s="12" t="s">
        <v>160</v>
      </c>
      <c r="Q45" s="11" t="s">
        <v>160</v>
      </c>
      <c r="R45" s="12" t="s">
        <v>160</v>
      </c>
      <c r="S45" s="15" t="s">
        <v>160</v>
      </c>
      <c r="T45" s="12" t="s">
        <v>160</v>
      </c>
      <c r="U45" s="12"/>
      <c r="V45" s="12"/>
      <c r="W45" s="12"/>
      <c r="X45" s="12"/>
      <c r="Y45" s="12"/>
      <c r="Z45" s="12"/>
      <c r="AA45" s="12"/>
      <c r="AB45" s="10">
        <v>40909</v>
      </c>
      <c r="AC45" s="8" t="s">
        <v>197</v>
      </c>
      <c r="AD45" s="18">
        <f t="shared" si="15"/>
        <v>3</v>
      </c>
    </row>
    <row r="46" spans="1:30" s="13" customFormat="1" ht="14.25" customHeight="1" x14ac:dyDescent="0.25">
      <c r="A46" s="6" t="s">
        <v>126</v>
      </c>
      <c r="B46" s="1" t="s">
        <v>159</v>
      </c>
      <c r="C46" s="11" t="s">
        <v>159</v>
      </c>
      <c r="D46" s="11" t="s">
        <v>160</v>
      </c>
      <c r="E46" s="16">
        <v>0</v>
      </c>
      <c r="F46" s="12" t="s">
        <v>160</v>
      </c>
      <c r="G46" s="11" t="s">
        <v>160</v>
      </c>
      <c r="H46" s="12" t="s">
        <v>160</v>
      </c>
      <c r="I46" s="11" t="s">
        <v>160</v>
      </c>
      <c r="J46" s="12" t="s">
        <v>160</v>
      </c>
      <c r="K46" s="11" t="s">
        <v>160</v>
      </c>
      <c r="L46" s="12" t="s">
        <v>160</v>
      </c>
      <c r="M46" s="11" t="s">
        <v>160</v>
      </c>
      <c r="N46" s="12" t="s">
        <v>160</v>
      </c>
      <c r="O46" s="11" t="s">
        <v>159</v>
      </c>
      <c r="P46" s="12" t="s">
        <v>160</v>
      </c>
      <c r="Q46" s="11" t="s">
        <v>160</v>
      </c>
      <c r="R46" s="12" t="s">
        <v>160</v>
      </c>
      <c r="S46" s="11" t="s">
        <v>160</v>
      </c>
      <c r="T46" s="15" t="s">
        <v>160</v>
      </c>
      <c r="U46" s="15">
        <v>1</v>
      </c>
      <c r="V46" s="15">
        <v>1</v>
      </c>
      <c r="W46" s="15"/>
      <c r="X46" s="15">
        <v>1</v>
      </c>
      <c r="Y46" s="15"/>
      <c r="Z46" s="15"/>
      <c r="AA46" s="15"/>
      <c r="AB46" s="10">
        <v>40909</v>
      </c>
      <c r="AC46" s="8" t="s">
        <v>198</v>
      </c>
      <c r="AD46" s="18">
        <f t="shared" si="15"/>
        <v>3</v>
      </c>
    </row>
    <row r="47" spans="1:30" s="13" customFormat="1" ht="14.25" customHeight="1" x14ac:dyDescent="0.25">
      <c r="A47" s="6" t="s">
        <v>127</v>
      </c>
      <c r="B47" s="1" t="s">
        <v>159</v>
      </c>
      <c r="C47" s="11" t="s">
        <v>159</v>
      </c>
      <c r="D47" s="11" t="s">
        <v>160</v>
      </c>
      <c r="E47" s="16" t="s">
        <v>36</v>
      </c>
      <c r="F47" s="12" t="s">
        <v>160</v>
      </c>
      <c r="G47" s="11" t="s">
        <v>160</v>
      </c>
      <c r="H47" s="12" t="s">
        <v>160</v>
      </c>
      <c r="I47" s="11" t="s">
        <v>160</v>
      </c>
      <c r="J47" s="12" t="s">
        <v>160</v>
      </c>
      <c r="K47" s="11" t="s">
        <v>160</v>
      </c>
      <c r="L47" s="12" t="s">
        <v>160</v>
      </c>
      <c r="M47" s="11" t="s">
        <v>160</v>
      </c>
      <c r="N47" s="12" t="s">
        <v>160</v>
      </c>
      <c r="O47" s="11" t="s">
        <v>159</v>
      </c>
      <c r="P47" s="12" t="s">
        <v>160</v>
      </c>
      <c r="Q47" s="11" t="s">
        <v>160</v>
      </c>
      <c r="R47" s="12" t="s">
        <v>160</v>
      </c>
      <c r="S47" s="15" t="s">
        <v>160</v>
      </c>
      <c r="T47" s="15" t="s">
        <v>160</v>
      </c>
      <c r="U47" s="15">
        <v>1</v>
      </c>
      <c r="V47" s="15">
        <v>1</v>
      </c>
      <c r="W47" s="15"/>
      <c r="X47" s="15">
        <v>1</v>
      </c>
      <c r="Y47" s="15"/>
      <c r="Z47" s="15"/>
      <c r="AA47" s="15"/>
      <c r="AB47" s="10">
        <v>40909</v>
      </c>
      <c r="AC47" s="8" t="s">
        <v>199</v>
      </c>
      <c r="AD47" s="18">
        <f t="shared" si="15"/>
        <v>3</v>
      </c>
    </row>
    <row r="48" spans="1:30" s="13" customFormat="1" ht="14.25" customHeight="1" x14ac:dyDescent="0.25">
      <c r="A48" s="6" t="s">
        <v>128</v>
      </c>
      <c r="B48" s="1" t="s">
        <v>159</v>
      </c>
      <c r="C48" s="11" t="s">
        <v>159</v>
      </c>
      <c r="D48" s="11" t="s">
        <v>160</v>
      </c>
      <c r="E48" s="16" t="s">
        <v>36</v>
      </c>
      <c r="F48" s="12" t="s">
        <v>160</v>
      </c>
      <c r="G48" s="11" t="s">
        <v>160</v>
      </c>
      <c r="H48" s="12" t="s">
        <v>160</v>
      </c>
      <c r="I48" s="11" t="s">
        <v>160</v>
      </c>
      <c r="J48" s="12" t="s">
        <v>160</v>
      </c>
      <c r="K48" s="11" t="s">
        <v>160</v>
      </c>
      <c r="L48" s="12" t="s">
        <v>160</v>
      </c>
      <c r="M48" s="11" t="s">
        <v>160</v>
      </c>
      <c r="N48" s="12" t="s">
        <v>160</v>
      </c>
      <c r="O48" s="11" t="s">
        <v>160</v>
      </c>
      <c r="P48" s="12" t="s">
        <v>160</v>
      </c>
      <c r="Q48" s="11" t="s">
        <v>160</v>
      </c>
      <c r="R48" s="12" t="s">
        <v>160</v>
      </c>
      <c r="S48" s="11" t="s">
        <v>160</v>
      </c>
      <c r="T48" s="12" t="s">
        <v>160</v>
      </c>
      <c r="U48" s="12"/>
      <c r="V48" s="12"/>
      <c r="W48" s="12"/>
      <c r="X48" s="12"/>
      <c r="Y48" s="12"/>
      <c r="Z48" s="12"/>
      <c r="AA48" s="12"/>
      <c r="AB48" s="10">
        <v>40909</v>
      </c>
      <c r="AC48" s="8" t="s">
        <v>200</v>
      </c>
      <c r="AD48" s="18">
        <f t="shared" si="15"/>
        <v>2</v>
      </c>
    </row>
    <row r="49" spans="1:30" s="13" customFormat="1" ht="14.25" customHeight="1" x14ac:dyDescent="0.25">
      <c r="A49" s="6" t="s">
        <v>129</v>
      </c>
      <c r="B49" s="1" t="s">
        <v>159</v>
      </c>
      <c r="C49" s="11" t="s">
        <v>159</v>
      </c>
      <c r="D49" s="11" t="s">
        <v>160</v>
      </c>
      <c r="E49" s="16" t="s">
        <v>36</v>
      </c>
      <c r="F49" s="12" t="s">
        <v>160</v>
      </c>
      <c r="G49" s="11" t="s">
        <v>160</v>
      </c>
      <c r="H49" s="12" t="s">
        <v>160</v>
      </c>
      <c r="I49" s="11" t="s">
        <v>160</v>
      </c>
      <c r="J49" s="12" t="s">
        <v>160</v>
      </c>
      <c r="K49" s="11" t="s">
        <v>160</v>
      </c>
      <c r="L49" s="12" t="s">
        <v>160</v>
      </c>
      <c r="M49" s="11" t="s">
        <v>160</v>
      </c>
      <c r="N49" s="12" t="s">
        <v>160</v>
      </c>
      <c r="O49" s="11" t="s">
        <v>160</v>
      </c>
      <c r="P49" s="12" t="s">
        <v>160</v>
      </c>
      <c r="Q49" s="11" t="s">
        <v>160</v>
      </c>
      <c r="R49" s="12" t="s">
        <v>160</v>
      </c>
      <c r="S49" s="11" t="s">
        <v>160</v>
      </c>
      <c r="T49" s="12" t="s">
        <v>160</v>
      </c>
      <c r="U49" s="12"/>
      <c r="V49" s="12"/>
      <c r="W49" s="12"/>
      <c r="X49" s="12"/>
      <c r="Y49" s="12"/>
      <c r="Z49" s="12"/>
      <c r="AA49" s="12"/>
      <c r="AB49" s="10">
        <v>40909</v>
      </c>
      <c r="AC49" s="8" t="s">
        <v>201</v>
      </c>
      <c r="AD49" s="18">
        <f t="shared" si="15"/>
        <v>2</v>
      </c>
    </row>
    <row r="50" spans="1:30" s="13" customFormat="1" ht="14.25" customHeight="1" x14ac:dyDescent="0.25">
      <c r="A50" s="6" t="s">
        <v>130</v>
      </c>
      <c r="B50" s="1" t="s">
        <v>159</v>
      </c>
      <c r="C50" s="11" t="s">
        <v>159</v>
      </c>
      <c r="D50" s="11" t="s">
        <v>159</v>
      </c>
      <c r="E50" s="16">
        <v>0.121</v>
      </c>
      <c r="F50" s="12" t="s">
        <v>159</v>
      </c>
      <c r="G50" s="11" t="s">
        <v>159</v>
      </c>
      <c r="H50" s="12" t="s">
        <v>160</v>
      </c>
      <c r="I50" s="11" t="s">
        <v>159</v>
      </c>
      <c r="J50" s="12" t="s">
        <v>160</v>
      </c>
      <c r="K50" s="11" t="s">
        <v>160</v>
      </c>
      <c r="L50" s="12" t="s">
        <v>159</v>
      </c>
      <c r="M50" s="11" t="s">
        <v>159</v>
      </c>
      <c r="N50" s="12" t="s">
        <v>160</v>
      </c>
      <c r="O50" s="11" t="s">
        <v>160</v>
      </c>
      <c r="P50" s="12" t="s">
        <v>160</v>
      </c>
      <c r="Q50" s="11" t="s">
        <v>160</v>
      </c>
      <c r="R50" s="12" t="s">
        <v>160</v>
      </c>
      <c r="S50" s="11" t="s">
        <v>160</v>
      </c>
      <c r="T50" s="40" t="s">
        <v>159</v>
      </c>
      <c r="U50" s="40"/>
      <c r="V50" s="40"/>
      <c r="W50" s="40"/>
      <c r="X50" s="40"/>
      <c r="Y50" s="40"/>
      <c r="Z50" s="40"/>
      <c r="AA50" s="40"/>
      <c r="AB50" s="10">
        <v>40911</v>
      </c>
      <c r="AC50" s="8" t="s">
        <v>202</v>
      </c>
      <c r="AD50" s="18">
        <f t="shared" si="15"/>
        <v>9</v>
      </c>
    </row>
    <row r="51" spans="1:30" s="13" customFormat="1" ht="14.25" customHeight="1" x14ac:dyDescent="0.25">
      <c r="A51" s="6" t="s">
        <v>131</v>
      </c>
      <c r="B51" s="1" t="s">
        <v>159</v>
      </c>
      <c r="C51" s="11" t="s">
        <v>159</v>
      </c>
      <c r="D51" s="11" t="s">
        <v>159</v>
      </c>
      <c r="E51" s="16">
        <v>7.9000000000000001E-2</v>
      </c>
      <c r="F51" s="12" t="s">
        <v>159</v>
      </c>
      <c r="G51" s="11" t="s">
        <v>160</v>
      </c>
      <c r="H51" s="12" t="s">
        <v>160</v>
      </c>
      <c r="I51" s="11" t="s">
        <v>160</v>
      </c>
      <c r="J51" s="12" t="s">
        <v>160</v>
      </c>
      <c r="K51" s="11" t="s">
        <v>160</v>
      </c>
      <c r="L51" s="12" t="s">
        <v>160</v>
      </c>
      <c r="M51" s="11" t="s">
        <v>160</v>
      </c>
      <c r="N51" s="12" t="s">
        <v>160</v>
      </c>
      <c r="O51" s="11" t="s">
        <v>160</v>
      </c>
      <c r="P51" s="12" t="s">
        <v>160</v>
      </c>
      <c r="Q51" s="11" t="s">
        <v>160</v>
      </c>
      <c r="R51" s="12" t="s">
        <v>160</v>
      </c>
      <c r="S51" s="11" t="s">
        <v>160</v>
      </c>
      <c r="T51" s="12" t="s">
        <v>160</v>
      </c>
      <c r="U51" s="12"/>
      <c r="V51" s="12"/>
      <c r="W51" s="12"/>
      <c r="X51" s="12"/>
      <c r="Y51" s="12"/>
      <c r="Z51" s="12"/>
      <c r="AA51" s="12"/>
      <c r="AB51" s="10">
        <v>40909</v>
      </c>
      <c r="AC51" s="8" t="s">
        <v>203</v>
      </c>
      <c r="AD51" s="18">
        <f t="shared" si="15"/>
        <v>4</v>
      </c>
    </row>
    <row r="52" spans="1:30" s="13" customFormat="1" ht="14.25" customHeight="1" x14ac:dyDescent="0.25">
      <c r="A52" s="6" t="s">
        <v>132</v>
      </c>
      <c r="B52" s="1" t="s">
        <v>159</v>
      </c>
      <c r="C52" s="11" t="s">
        <v>159</v>
      </c>
      <c r="D52" s="11" t="s">
        <v>159</v>
      </c>
      <c r="E52" s="16">
        <v>9.0999999999999998E-2</v>
      </c>
      <c r="F52" s="12" t="s">
        <v>159</v>
      </c>
      <c r="G52" s="11" t="s">
        <v>159</v>
      </c>
      <c r="H52" s="12" t="s">
        <v>160</v>
      </c>
      <c r="I52" s="11" t="s">
        <v>159</v>
      </c>
      <c r="J52" s="12" t="s">
        <v>159</v>
      </c>
      <c r="K52" s="11" t="s">
        <v>160</v>
      </c>
      <c r="L52" s="12" t="s">
        <v>159</v>
      </c>
      <c r="M52" s="11" t="s">
        <v>159</v>
      </c>
      <c r="N52" s="12" t="s">
        <v>160</v>
      </c>
      <c r="O52" s="11" t="s">
        <v>159</v>
      </c>
      <c r="P52" s="12" t="s">
        <v>160</v>
      </c>
      <c r="Q52" s="11" t="s">
        <v>160</v>
      </c>
      <c r="R52" s="12" t="s">
        <v>159</v>
      </c>
      <c r="S52" s="11" t="s">
        <v>160</v>
      </c>
      <c r="T52" s="15" t="s">
        <v>160</v>
      </c>
      <c r="U52" s="15">
        <v>1</v>
      </c>
      <c r="V52" s="15"/>
      <c r="W52" s="15"/>
      <c r="X52" s="15"/>
      <c r="Y52" s="15"/>
      <c r="Z52" s="15"/>
      <c r="AA52" s="15"/>
      <c r="AB52" s="10">
        <v>40911</v>
      </c>
      <c r="AC52" s="8" t="s">
        <v>204</v>
      </c>
      <c r="AD52" s="18">
        <f t="shared" si="15"/>
        <v>11</v>
      </c>
    </row>
    <row r="53" spans="1:30" s="13" customFormat="1" ht="14.25" customHeight="1" x14ac:dyDescent="0.25">
      <c r="A53" s="6" t="s">
        <v>133</v>
      </c>
      <c r="B53" s="1" t="s">
        <v>159</v>
      </c>
      <c r="C53" s="11" t="s">
        <v>160</v>
      </c>
      <c r="D53" s="11" t="s">
        <v>160</v>
      </c>
      <c r="E53" s="16" t="s">
        <v>36</v>
      </c>
      <c r="F53" s="12" t="s">
        <v>160</v>
      </c>
      <c r="G53" s="11" t="s">
        <v>160</v>
      </c>
      <c r="H53" s="12" t="s">
        <v>160</v>
      </c>
      <c r="I53" s="11" t="s">
        <v>160</v>
      </c>
      <c r="J53" s="12" t="s">
        <v>160</v>
      </c>
      <c r="K53" s="11" t="s">
        <v>160</v>
      </c>
      <c r="L53" s="12" t="s">
        <v>160</v>
      </c>
      <c r="M53" s="11" t="s">
        <v>160</v>
      </c>
      <c r="N53" s="12" t="s">
        <v>160</v>
      </c>
      <c r="O53" s="11" t="s">
        <v>159</v>
      </c>
      <c r="P53" s="12" t="s">
        <v>160</v>
      </c>
      <c r="Q53" s="11" t="s">
        <v>160</v>
      </c>
      <c r="R53" s="12" t="s">
        <v>160</v>
      </c>
      <c r="S53" s="11" t="s">
        <v>160</v>
      </c>
      <c r="T53" s="12" t="s">
        <v>160</v>
      </c>
      <c r="U53" s="12"/>
      <c r="V53" s="12"/>
      <c r="W53" s="12"/>
      <c r="X53" s="12"/>
      <c r="Y53" s="12"/>
      <c r="Z53" s="12"/>
      <c r="AA53" s="12"/>
      <c r="AB53" s="10">
        <v>40909</v>
      </c>
      <c r="AC53" s="8" t="s">
        <v>205</v>
      </c>
      <c r="AD53" s="18">
        <f t="shared" si="15"/>
        <v>2</v>
      </c>
    </row>
    <row r="54" spans="1:30" s="13" customFormat="1" ht="14.25" customHeight="1" x14ac:dyDescent="0.25">
      <c r="A54" s="6" t="s">
        <v>134</v>
      </c>
      <c r="B54" s="1" t="s">
        <v>159</v>
      </c>
      <c r="C54" s="11" t="s">
        <v>159</v>
      </c>
      <c r="D54" s="11" t="s">
        <v>160</v>
      </c>
      <c r="E54" s="16">
        <v>0.04</v>
      </c>
      <c r="F54" s="12" t="s">
        <v>159</v>
      </c>
      <c r="G54" s="11" t="s">
        <v>159</v>
      </c>
      <c r="H54" s="12" t="s">
        <v>160</v>
      </c>
      <c r="I54" s="11" t="s">
        <v>160</v>
      </c>
      <c r="J54" s="12" t="s">
        <v>160</v>
      </c>
      <c r="K54" s="11" t="s">
        <v>160</v>
      </c>
      <c r="L54" s="12" t="s">
        <v>160</v>
      </c>
      <c r="M54" s="11" t="s">
        <v>160</v>
      </c>
      <c r="N54" s="12" t="s">
        <v>160</v>
      </c>
      <c r="O54" s="11" t="s">
        <v>159</v>
      </c>
      <c r="P54" s="12" t="s">
        <v>160</v>
      </c>
      <c r="Q54" s="11" t="s">
        <v>160</v>
      </c>
      <c r="R54" s="12" t="s">
        <v>160</v>
      </c>
      <c r="S54" s="15" t="s">
        <v>160</v>
      </c>
      <c r="T54" s="15" t="s">
        <v>160</v>
      </c>
      <c r="U54" s="15">
        <v>1</v>
      </c>
      <c r="V54" s="15"/>
      <c r="W54" s="15"/>
      <c r="X54" s="15"/>
      <c r="Y54" s="15"/>
      <c r="Z54" s="15"/>
      <c r="AA54" s="15"/>
      <c r="AB54" s="10">
        <v>40910</v>
      </c>
      <c r="AC54" s="8" t="s">
        <v>206</v>
      </c>
      <c r="AD54" s="18">
        <f t="shared" si="15"/>
        <v>5</v>
      </c>
    </row>
    <row r="55" spans="1:30" s="13" customFormat="1" ht="14.25" customHeight="1" x14ac:dyDescent="0.25">
      <c r="A55" s="6" t="s">
        <v>135</v>
      </c>
      <c r="B55" s="1" t="s">
        <v>388</v>
      </c>
      <c r="C55" s="11" t="s">
        <v>160</v>
      </c>
      <c r="D55" s="11" t="s">
        <v>160</v>
      </c>
      <c r="E55" s="16" t="s">
        <v>36</v>
      </c>
      <c r="F55" s="12" t="s">
        <v>160</v>
      </c>
      <c r="G55" s="11" t="s">
        <v>160</v>
      </c>
      <c r="H55" s="12" t="s">
        <v>160</v>
      </c>
      <c r="I55" s="11" t="s">
        <v>160</v>
      </c>
      <c r="J55" s="12" t="s">
        <v>160</v>
      </c>
      <c r="K55" s="11" t="s">
        <v>160</v>
      </c>
      <c r="L55" s="12" t="s">
        <v>160</v>
      </c>
      <c r="M55" s="11" t="s">
        <v>160</v>
      </c>
      <c r="N55" s="12" t="s">
        <v>160</v>
      </c>
      <c r="O55" s="11" t="s">
        <v>160</v>
      </c>
      <c r="P55" s="12" t="s">
        <v>160</v>
      </c>
      <c r="Q55" s="11" t="s">
        <v>160</v>
      </c>
      <c r="R55" s="12" t="s">
        <v>160</v>
      </c>
      <c r="S55" s="11" t="s">
        <v>160</v>
      </c>
      <c r="T55" s="12" t="s">
        <v>160</v>
      </c>
      <c r="U55" s="12"/>
      <c r="V55" s="12"/>
      <c r="W55" s="12"/>
      <c r="X55" s="12"/>
      <c r="Y55" s="12"/>
      <c r="Z55" s="12"/>
      <c r="AA55" s="12"/>
      <c r="AB55" s="10">
        <v>40909</v>
      </c>
      <c r="AC55" s="8" t="s">
        <v>207</v>
      </c>
      <c r="AD55" s="18">
        <f t="shared" si="15"/>
        <v>0</v>
      </c>
    </row>
    <row r="56" spans="1:30" s="13" customFormat="1" ht="14.25" customHeight="1" x14ac:dyDescent="0.25">
      <c r="A56" s="6" t="s">
        <v>336</v>
      </c>
      <c r="B56" s="1" t="s">
        <v>159</v>
      </c>
      <c r="C56" s="11" t="s">
        <v>159</v>
      </c>
      <c r="D56" s="11" t="s">
        <v>159</v>
      </c>
      <c r="E56" s="16">
        <v>1.9E-2</v>
      </c>
      <c r="F56" s="12" t="s">
        <v>159</v>
      </c>
      <c r="G56" s="11" t="s">
        <v>159</v>
      </c>
      <c r="H56" s="12" t="s">
        <v>160</v>
      </c>
      <c r="I56" s="11" t="s">
        <v>160</v>
      </c>
      <c r="J56" s="12" t="s">
        <v>160</v>
      </c>
      <c r="K56" s="11" t="s">
        <v>160</v>
      </c>
      <c r="L56" s="12" t="s">
        <v>159</v>
      </c>
      <c r="M56" s="11" t="s">
        <v>159</v>
      </c>
      <c r="N56" s="12" t="s">
        <v>160</v>
      </c>
      <c r="O56" s="11" t="s">
        <v>159</v>
      </c>
      <c r="P56" s="12" t="s">
        <v>160</v>
      </c>
      <c r="Q56" s="11" t="s">
        <v>160</v>
      </c>
      <c r="R56" s="12" t="s">
        <v>160</v>
      </c>
      <c r="S56" s="11" t="s">
        <v>160</v>
      </c>
      <c r="T56" s="15" t="s">
        <v>160</v>
      </c>
      <c r="U56" s="15">
        <v>1</v>
      </c>
      <c r="V56" s="15"/>
      <c r="W56" s="15"/>
      <c r="X56" s="15"/>
      <c r="Y56" s="15"/>
      <c r="Z56" s="15"/>
      <c r="AA56" s="15"/>
      <c r="AB56" s="10">
        <v>40910</v>
      </c>
      <c r="AC56" s="8" t="s">
        <v>208</v>
      </c>
      <c r="AD56" s="18">
        <f t="shared" si="15"/>
        <v>8</v>
      </c>
    </row>
    <row r="57" spans="1:30" s="13" customFormat="1" ht="14.25" customHeight="1" x14ac:dyDescent="0.25">
      <c r="A57" s="6" t="s">
        <v>337</v>
      </c>
      <c r="B57" s="1" t="s">
        <v>159</v>
      </c>
      <c r="C57" s="11" t="s">
        <v>159</v>
      </c>
      <c r="D57" s="11" t="s">
        <v>159</v>
      </c>
      <c r="E57" s="16">
        <v>2.5999999999999999E-2</v>
      </c>
      <c r="F57" s="12" t="s">
        <v>159</v>
      </c>
      <c r="G57" s="11" t="s">
        <v>160</v>
      </c>
      <c r="H57" s="12" t="s">
        <v>160</v>
      </c>
      <c r="I57" s="11" t="s">
        <v>159</v>
      </c>
      <c r="J57" s="12" t="s">
        <v>159</v>
      </c>
      <c r="K57" s="11" t="s">
        <v>159</v>
      </c>
      <c r="L57" s="12" t="s">
        <v>159</v>
      </c>
      <c r="M57" s="11" t="s">
        <v>159</v>
      </c>
      <c r="N57" s="12" t="s">
        <v>160</v>
      </c>
      <c r="O57" s="11" t="s">
        <v>160</v>
      </c>
      <c r="P57" s="12" t="s">
        <v>160</v>
      </c>
      <c r="Q57" s="11" t="s">
        <v>160</v>
      </c>
      <c r="R57" s="12" t="s">
        <v>160</v>
      </c>
      <c r="S57" s="15" t="s">
        <v>160</v>
      </c>
      <c r="T57" s="15" t="s">
        <v>160</v>
      </c>
      <c r="U57" s="15">
        <v>1</v>
      </c>
      <c r="V57" s="15"/>
      <c r="W57" s="15">
        <v>1</v>
      </c>
      <c r="X57" s="15"/>
      <c r="Y57" s="15"/>
      <c r="Z57" s="15"/>
      <c r="AA57" s="15"/>
      <c r="AB57" s="10">
        <v>40911</v>
      </c>
      <c r="AC57" s="8" t="s">
        <v>209</v>
      </c>
      <c r="AD57" s="18">
        <f t="shared" si="15"/>
        <v>9</v>
      </c>
    </row>
    <row r="58" spans="1:30" s="13" customFormat="1" ht="14.25" customHeight="1" x14ac:dyDescent="0.25">
      <c r="A58" s="6" t="s">
        <v>136</v>
      </c>
      <c r="B58" s="1" t="s">
        <v>159</v>
      </c>
      <c r="C58" s="11" t="s">
        <v>159</v>
      </c>
      <c r="D58" s="11" t="s">
        <v>159</v>
      </c>
      <c r="E58" s="16">
        <v>0</v>
      </c>
      <c r="F58" s="12" t="s">
        <v>159</v>
      </c>
      <c r="G58" s="11" t="s">
        <v>160</v>
      </c>
      <c r="H58" s="12" t="s">
        <v>160</v>
      </c>
      <c r="I58" s="11" t="s">
        <v>160</v>
      </c>
      <c r="J58" s="12" t="s">
        <v>160</v>
      </c>
      <c r="K58" s="11" t="s">
        <v>160</v>
      </c>
      <c r="L58" s="12" t="s">
        <v>160</v>
      </c>
      <c r="M58" s="11" t="s">
        <v>160</v>
      </c>
      <c r="N58" s="12" t="s">
        <v>160</v>
      </c>
      <c r="O58" s="11" t="s">
        <v>160</v>
      </c>
      <c r="P58" s="12" t="s">
        <v>160</v>
      </c>
      <c r="Q58" s="11" t="s">
        <v>160</v>
      </c>
      <c r="R58" s="12" t="s">
        <v>160</v>
      </c>
      <c r="S58" s="11" t="s">
        <v>160</v>
      </c>
      <c r="T58" s="15" t="s">
        <v>160</v>
      </c>
      <c r="U58" s="15">
        <v>1</v>
      </c>
      <c r="V58" s="15">
        <v>1</v>
      </c>
      <c r="W58" s="15"/>
      <c r="X58" s="15">
        <v>1</v>
      </c>
      <c r="Y58" s="15"/>
      <c r="Z58" s="15"/>
      <c r="AA58" s="15"/>
      <c r="AB58" s="10">
        <v>40910</v>
      </c>
      <c r="AC58" s="8" t="s">
        <v>210</v>
      </c>
      <c r="AD58" s="18">
        <f t="shared" si="15"/>
        <v>4</v>
      </c>
    </row>
    <row r="59" spans="1:30" s="13" customFormat="1" ht="14.25" customHeight="1" x14ac:dyDescent="0.25">
      <c r="A59" s="6" t="s">
        <v>137</v>
      </c>
      <c r="B59" s="1" t="s">
        <v>160</v>
      </c>
      <c r="C59" s="11" t="s">
        <v>160</v>
      </c>
      <c r="D59" s="11" t="s">
        <v>160</v>
      </c>
      <c r="E59" s="16" t="s">
        <v>36</v>
      </c>
      <c r="F59" s="12" t="s">
        <v>160</v>
      </c>
      <c r="G59" s="11" t="s">
        <v>160</v>
      </c>
      <c r="H59" s="12" t="s">
        <v>160</v>
      </c>
      <c r="I59" s="11" t="s">
        <v>160</v>
      </c>
      <c r="J59" s="12" t="s">
        <v>160</v>
      </c>
      <c r="K59" s="11" t="s">
        <v>160</v>
      </c>
      <c r="L59" s="12" t="s">
        <v>160</v>
      </c>
      <c r="M59" s="11" t="s">
        <v>160</v>
      </c>
      <c r="N59" s="12" t="s">
        <v>160</v>
      </c>
      <c r="O59" s="11" t="s">
        <v>160</v>
      </c>
      <c r="P59" s="12" t="s">
        <v>160</v>
      </c>
      <c r="Q59" s="11" t="s">
        <v>160</v>
      </c>
      <c r="R59" s="12" t="s">
        <v>160</v>
      </c>
      <c r="S59" s="11" t="s">
        <v>160</v>
      </c>
      <c r="T59" s="12" t="s">
        <v>160</v>
      </c>
      <c r="U59" s="12"/>
      <c r="V59" s="12"/>
      <c r="W59" s="12"/>
      <c r="X59" s="12"/>
      <c r="Y59" s="12"/>
      <c r="Z59" s="12"/>
      <c r="AA59" s="12"/>
      <c r="AB59" s="10">
        <v>40909</v>
      </c>
      <c r="AC59" s="20" t="s">
        <v>399</v>
      </c>
      <c r="AD59" s="18">
        <f t="shared" si="15"/>
        <v>0</v>
      </c>
    </row>
    <row r="60" spans="1:30" s="13" customFormat="1" ht="14.25" customHeight="1" x14ac:dyDescent="0.25">
      <c r="A60" s="6" t="s">
        <v>138</v>
      </c>
      <c r="B60" s="1" t="s">
        <v>416</v>
      </c>
      <c r="C60" s="11" t="s">
        <v>160</v>
      </c>
      <c r="D60" s="11" t="s">
        <v>160</v>
      </c>
      <c r="E60" s="16" t="s">
        <v>36</v>
      </c>
      <c r="F60" s="12" t="s">
        <v>160</v>
      </c>
      <c r="G60" s="11" t="s">
        <v>160</v>
      </c>
      <c r="H60" s="12" t="s">
        <v>160</v>
      </c>
      <c r="I60" s="11" t="s">
        <v>160</v>
      </c>
      <c r="J60" s="12" t="s">
        <v>160</v>
      </c>
      <c r="K60" s="11" t="s">
        <v>160</v>
      </c>
      <c r="L60" s="12" t="s">
        <v>160</v>
      </c>
      <c r="M60" s="11" t="s">
        <v>160</v>
      </c>
      <c r="N60" s="12" t="s">
        <v>160</v>
      </c>
      <c r="O60" s="11" t="s">
        <v>160</v>
      </c>
      <c r="P60" s="12" t="s">
        <v>160</v>
      </c>
      <c r="Q60" s="11" t="s">
        <v>160</v>
      </c>
      <c r="R60" s="12" t="s">
        <v>160</v>
      </c>
      <c r="S60" s="11" t="s">
        <v>160</v>
      </c>
      <c r="T60" s="12" t="s">
        <v>160</v>
      </c>
      <c r="U60" s="12"/>
      <c r="V60" s="12"/>
      <c r="W60" s="12"/>
      <c r="X60" s="12"/>
      <c r="Y60" s="12"/>
      <c r="Z60" s="12"/>
      <c r="AA60" s="12"/>
      <c r="AB60" s="10">
        <v>40909</v>
      </c>
      <c r="AC60" s="8" t="s">
        <v>415</v>
      </c>
      <c r="AD60" s="18">
        <f t="shared" si="15"/>
        <v>0</v>
      </c>
    </row>
    <row r="61" spans="1:30" s="13" customFormat="1" ht="14.25" customHeight="1" x14ac:dyDescent="0.25">
      <c r="A61" s="6" t="s">
        <v>338</v>
      </c>
      <c r="B61" s="1" t="s">
        <v>159</v>
      </c>
      <c r="C61" s="11" t="s">
        <v>159</v>
      </c>
      <c r="D61" s="11" t="s">
        <v>160</v>
      </c>
      <c r="E61" s="16" t="s">
        <v>36</v>
      </c>
      <c r="F61" s="12" t="s">
        <v>159</v>
      </c>
      <c r="G61" s="11" t="s">
        <v>160</v>
      </c>
      <c r="H61" s="12" t="s">
        <v>160</v>
      </c>
      <c r="I61" s="11" t="s">
        <v>160</v>
      </c>
      <c r="J61" s="12" t="s">
        <v>160</v>
      </c>
      <c r="K61" s="11" t="s">
        <v>160</v>
      </c>
      <c r="L61" s="12" t="s">
        <v>160</v>
      </c>
      <c r="M61" s="11" t="s">
        <v>160</v>
      </c>
      <c r="N61" s="12" t="s">
        <v>160</v>
      </c>
      <c r="O61" s="11" t="s">
        <v>159</v>
      </c>
      <c r="P61" s="12" t="s">
        <v>160</v>
      </c>
      <c r="Q61" s="11" t="s">
        <v>160</v>
      </c>
      <c r="R61" s="12" t="s">
        <v>160</v>
      </c>
      <c r="S61" s="11" t="s">
        <v>160</v>
      </c>
      <c r="T61" s="12" t="s">
        <v>160</v>
      </c>
      <c r="U61" s="12"/>
      <c r="V61" s="12"/>
      <c r="W61" s="12"/>
      <c r="X61" s="12"/>
      <c r="Y61" s="12"/>
      <c r="Z61" s="12"/>
      <c r="AA61" s="12"/>
      <c r="AB61" s="10">
        <v>40910</v>
      </c>
      <c r="AC61" s="8" t="s">
        <v>211</v>
      </c>
      <c r="AD61" s="18">
        <f t="shared" si="15"/>
        <v>4</v>
      </c>
    </row>
    <row r="62" spans="1:30" s="13" customFormat="1" ht="14.25" customHeight="1" x14ac:dyDescent="0.25">
      <c r="A62" s="6" t="s">
        <v>139</v>
      </c>
      <c r="B62" s="1" t="s">
        <v>159</v>
      </c>
      <c r="C62" s="11" t="s">
        <v>159</v>
      </c>
      <c r="D62" s="11" t="s">
        <v>160</v>
      </c>
      <c r="E62" s="16">
        <v>0.105</v>
      </c>
      <c r="F62" s="12" t="s">
        <v>160</v>
      </c>
      <c r="G62" s="11" t="s">
        <v>160</v>
      </c>
      <c r="H62" s="12" t="s">
        <v>160</v>
      </c>
      <c r="I62" s="11" t="s">
        <v>160</v>
      </c>
      <c r="J62" s="12" t="s">
        <v>160</v>
      </c>
      <c r="K62" s="11" t="s">
        <v>160</v>
      </c>
      <c r="L62" s="12" t="s">
        <v>159</v>
      </c>
      <c r="M62" s="11" t="s">
        <v>160</v>
      </c>
      <c r="N62" s="12" t="s">
        <v>160</v>
      </c>
      <c r="O62" s="11" t="s">
        <v>160</v>
      </c>
      <c r="P62" s="12" t="s">
        <v>160</v>
      </c>
      <c r="Q62" s="11" t="s">
        <v>160</v>
      </c>
      <c r="R62" s="12" t="s">
        <v>160</v>
      </c>
      <c r="S62" s="11" t="s">
        <v>159</v>
      </c>
      <c r="T62" s="12" t="s">
        <v>160</v>
      </c>
      <c r="U62" s="12"/>
      <c r="V62" s="12"/>
      <c r="W62" s="12"/>
      <c r="X62" s="12"/>
      <c r="Y62" s="12"/>
      <c r="Z62" s="12"/>
      <c r="AA62" s="12"/>
      <c r="AB62" s="10">
        <v>40910</v>
      </c>
      <c r="AC62" s="8" t="s">
        <v>212</v>
      </c>
      <c r="AD62" s="18">
        <f t="shared" si="15"/>
        <v>4</v>
      </c>
    </row>
    <row r="63" spans="1:30" s="13" customFormat="1" ht="14.25" customHeight="1" x14ac:dyDescent="0.25">
      <c r="A63" s="6" t="s">
        <v>339</v>
      </c>
      <c r="B63" s="1" t="s">
        <v>159</v>
      </c>
      <c r="C63" s="11" t="s">
        <v>159</v>
      </c>
      <c r="D63" s="11" t="s">
        <v>160</v>
      </c>
      <c r="E63" s="16">
        <v>0.02</v>
      </c>
      <c r="F63" s="12" t="s">
        <v>160</v>
      </c>
      <c r="G63" s="11" t="s">
        <v>160</v>
      </c>
      <c r="H63" s="12" t="s">
        <v>160</v>
      </c>
      <c r="I63" s="11" t="s">
        <v>160</v>
      </c>
      <c r="J63" s="12" t="s">
        <v>160</v>
      </c>
      <c r="K63" s="11" t="s">
        <v>160</v>
      </c>
      <c r="L63" s="12" t="s">
        <v>160</v>
      </c>
      <c r="M63" s="11" t="s">
        <v>160</v>
      </c>
      <c r="N63" s="12" t="s">
        <v>160</v>
      </c>
      <c r="O63" s="11" t="s">
        <v>160</v>
      </c>
      <c r="P63" s="12" t="s">
        <v>160</v>
      </c>
      <c r="Q63" s="11" t="s">
        <v>160</v>
      </c>
      <c r="R63" s="12" t="s">
        <v>160</v>
      </c>
      <c r="S63" s="11" t="s">
        <v>160</v>
      </c>
      <c r="T63" s="15" t="s">
        <v>160</v>
      </c>
      <c r="U63" s="15">
        <v>1</v>
      </c>
      <c r="V63" s="15">
        <v>1</v>
      </c>
      <c r="W63" s="15"/>
      <c r="X63" s="15"/>
      <c r="Y63" s="15"/>
      <c r="Z63" s="15"/>
      <c r="AA63" s="15"/>
      <c r="AB63" s="10">
        <v>40909</v>
      </c>
      <c r="AC63" s="8" t="s">
        <v>213</v>
      </c>
      <c r="AD63" s="18">
        <f t="shared" si="15"/>
        <v>2</v>
      </c>
    </row>
    <row r="64" spans="1:30" s="13" customFormat="1" ht="14.25" customHeight="1" x14ac:dyDescent="0.25">
      <c r="A64" s="6" t="s">
        <v>140</v>
      </c>
      <c r="B64" s="1" t="s">
        <v>159</v>
      </c>
      <c r="C64" s="11" t="s">
        <v>159</v>
      </c>
      <c r="D64" s="11" t="s">
        <v>159</v>
      </c>
      <c r="E64" s="16">
        <v>2.5000000000000001E-3</v>
      </c>
      <c r="F64" s="12" t="s">
        <v>159</v>
      </c>
      <c r="G64" s="11" t="s">
        <v>159</v>
      </c>
      <c r="H64" s="12" t="s">
        <v>160</v>
      </c>
      <c r="I64" s="11" t="s">
        <v>160</v>
      </c>
      <c r="J64" s="12" t="s">
        <v>160</v>
      </c>
      <c r="K64" s="11" t="s">
        <v>160</v>
      </c>
      <c r="L64" s="12" t="s">
        <v>160</v>
      </c>
      <c r="M64" s="11" t="s">
        <v>160</v>
      </c>
      <c r="N64" s="12" t="s">
        <v>160</v>
      </c>
      <c r="O64" s="11" t="s">
        <v>159</v>
      </c>
      <c r="P64" s="12" t="s">
        <v>160</v>
      </c>
      <c r="Q64" s="11" t="s">
        <v>160</v>
      </c>
      <c r="R64" s="12" t="s">
        <v>159</v>
      </c>
      <c r="S64" s="11" t="s">
        <v>160</v>
      </c>
      <c r="T64" s="15" t="s">
        <v>160</v>
      </c>
      <c r="U64" s="15">
        <v>1</v>
      </c>
      <c r="V64" s="15">
        <v>1</v>
      </c>
      <c r="W64" s="15"/>
      <c r="X64" s="15">
        <v>1</v>
      </c>
      <c r="Y64" s="15"/>
      <c r="Z64" s="15"/>
      <c r="AA64" s="15"/>
      <c r="AB64" s="10">
        <v>40911</v>
      </c>
      <c r="AC64" s="8" t="s">
        <v>214</v>
      </c>
      <c r="AD64" s="18">
        <f t="shared" si="15"/>
        <v>7</v>
      </c>
    </row>
    <row r="65" spans="1:30" s="13" customFormat="1" ht="14.25" customHeight="1" x14ac:dyDescent="0.25">
      <c r="A65" s="6" t="s">
        <v>141</v>
      </c>
      <c r="B65" s="1" t="s">
        <v>159</v>
      </c>
      <c r="C65" s="11" t="s">
        <v>159</v>
      </c>
      <c r="D65" s="11" t="s">
        <v>159</v>
      </c>
      <c r="E65" s="16">
        <v>1.0999999999999999E-2</v>
      </c>
      <c r="F65" s="12" t="s">
        <v>159</v>
      </c>
      <c r="G65" s="11" t="s">
        <v>159</v>
      </c>
      <c r="H65" s="12" t="s">
        <v>160</v>
      </c>
      <c r="I65" s="11" t="s">
        <v>159</v>
      </c>
      <c r="J65" s="12" t="s">
        <v>159</v>
      </c>
      <c r="K65" s="11" t="s">
        <v>160</v>
      </c>
      <c r="L65" s="12" t="s">
        <v>159</v>
      </c>
      <c r="M65" s="11" t="s">
        <v>160</v>
      </c>
      <c r="N65" s="12" t="s">
        <v>160</v>
      </c>
      <c r="O65" s="11" t="s">
        <v>159</v>
      </c>
      <c r="P65" s="12" t="s">
        <v>160</v>
      </c>
      <c r="Q65" s="11" t="s">
        <v>160</v>
      </c>
      <c r="R65" s="12" t="s">
        <v>160</v>
      </c>
      <c r="S65" s="15" t="s">
        <v>160</v>
      </c>
      <c r="T65" s="15" t="s">
        <v>160</v>
      </c>
      <c r="U65" s="15"/>
      <c r="V65" s="15"/>
      <c r="W65" s="15"/>
      <c r="X65" s="15"/>
      <c r="Y65" s="15"/>
      <c r="Z65" s="15"/>
      <c r="AA65" s="15">
        <v>1</v>
      </c>
      <c r="AB65" s="10">
        <v>40911</v>
      </c>
      <c r="AC65" s="8" t="s">
        <v>215</v>
      </c>
      <c r="AD65" s="18">
        <f t="shared" si="15"/>
        <v>9</v>
      </c>
    </row>
    <row r="66" spans="1:30" s="13" customFormat="1" ht="14.25" customHeight="1" x14ac:dyDescent="0.25">
      <c r="A66" s="6" t="s">
        <v>142</v>
      </c>
      <c r="B66" s="1" t="s">
        <v>393</v>
      </c>
      <c r="C66" s="11" t="s">
        <v>160</v>
      </c>
      <c r="D66" s="11" t="s">
        <v>160</v>
      </c>
      <c r="E66" s="16" t="s">
        <v>36</v>
      </c>
      <c r="F66" s="12" t="s">
        <v>160</v>
      </c>
      <c r="G66" s="11" t="s">
        <v>160</v>
      </c>
      <c r="H66" s="12" t="s">
        <v>160</v>
      </c>
      <c r="I66" s="11" t="s">
        <v>160</v>
      </c>
      <c r="J66" s="12" t="s">
        <v>160</v>
      </c>
      <c r="K66" s="11" t="s">
        <v>160</v>
      </c>
      <c r="L66" s="12" t="s">
        <v>160</v>
      </c>
      <c r="M66" s="11" t="s">
        <v>160</v>
      </c>
      <c r="N66" s="12" t="s">
        <v>160</v>
      </c>
      <c r="O66" s="11" t="s">
        <v>160</v>
      </c>
      <c r="P66" s="12" t="s">
        <v>160</v>
      </c>
      <c r="Q66" s="11" t="s">
        <v>160</v>
      </c>
      <c r="R66" s="12" t="s">
        <v>160</v>
      </c>
      <c r="S66" s="11" t="s">
        <v>160</v>
      </c>
      <c r="T66" s="12" t="s">
        <v>160</v>
      </c>
      <c r="U66" s="12"/>
      <c r="V66" s="12"/>
      <c r="W66" s="12"/>
      <c r="X66" s="12"/>
      <c r="Y66" s="12"/>
      <c r="Z66" s="12"/>
      <c r="AA66" s="12"/>
      <c r="AB66" s="10">
        <v>40909</v>
      </c>
      <c r="AC66" s="8" t="s">
        <v>216</v>
      </c>
      <c r="AD66" s="18">
        <f t="shared" si="15"/>
        <v>0</v>
      </c>
    </row>
    <row r="67" spans="1:30" s="13" customFormat="1" ht="14.25" customHeight="1" x14ac:dyDescent="0.25">
      <c r="A67" s="6" t="s">
        <v>143</v>
      </c>
      <c r="B67" s="1" t="s">
        <v>159</v>
      </c>
      <c r="C67" s="11" t="s">
        <v>159</v>
      </c>
      <c r="D67" s="11" t="s">
        <v>160</v>
      </c>
      <c r="E67" s="16" t="s">
        <v>36</v>
      </c>
      <c r="F67" s="12" t="s">
        <v>160</v>
      </c>
      <c r="G67" s="11" t="s">
        <v>160</v>
      </c>
      <c r="H67" s="12" t="s">
        <v>160</v>
      </c>
      <c r="I67" s="11" t="s">
        <v>160</v>
      </c>
      <c r="J67" s="12" t="s">
        <v>160</v>
      </c>
      <c r="K67" s="11" t="s">
        <v>160</v>
      </c>
      <c r="L67" s="12" t="s">
        <v>160</v>
      </c>
      <c r="M67" s="11" t="s">
        <v>160</v>
      </c>
      <c r="N67" s="12" t="s">
        <v>160</v>
      </c>
      <c r="O67" s="11" t="s">
        <v>160</v>
      </c>
      <c r="P67" s="12" t="s">
        <v>160</v>
      </c>
      <c r="Q67" s="11" t="s">
        <v>160</v>
      </c>
      <c r="R67" s="12" t="s">
        <v>160</v>
      </c>
      <c r="S67" s="11" t="s">
        <v>160</v>
      </c>
      <c r="T67" s="15" t="s">
        <v>160</v>
      </c>
      <c r="U67" s="15">
        <v>1</v>
      </c>
      <c r="V67" s="15">
        <v>1</v>
      </c>
      <c r="W67" s="15"/>
      <c r="X67" s="15">
        <v>1</v>
      </c>
      <c r="Y67" s="15"/>
      <c r="Z67" s="15"/>
      <c r="AA67" s="15"/>
      <c r="AB67" s="10">
        <v>40909</v>
      </c>
      <c r="AC67" s="8" t="s">
        <v>217</v>
      </c>
      <c r="AD67" s="18">
        <f t="shared" si="15"/>
        <v>2</v>
      </c>
    </row>
    <row r="68" spans="1:30" s="13" customFormat="1" ht="14.25" customHeight="1" x14ac:dyDescent="0.25">
      <c r="A68" s="6" t="s">
        <v>340</v>
      </c>
      <c r="B68" s="1" t="s">
        <v>159</v>
      </c>
      <c r="C68" s="11" t="s">
        <v>159</v>
      </c>
      <c r="D68" s="11" t="s">
        <v>160</v>
      </c>
      <c r="E68" s="16" t="s">
        <v>36</v>
      </c>
      <c r="F68" s="12" t="s">
        <v>160</v>
      </c>
      <c r="G68" s="11" t="s">
        <v>160</v>
      </c>
      <c r="H68" s="12" t="s">
        <v>160</v>
      </c>
      <c r="I68" s="11" t="s">
        <v>160</v>
      </c>
      <c r="J68" s="12" t="s">
        <v>160</v>
      </c>
      <c r="K68" s="11" t="s">
        <v>160</v>
      </c>
      <c r="L68" s="12" t="s">
        <v>160</v>
      </c>
      <c r="M68" s="11" t="s">
        <v>160</v>
      </c>
      <c r="N68" s="12" t="s">
        <v>160</v>
      </c>
      <c r="O68" s="11" t="s">
        <v>159</v>
      </c>
      <c r="P68" s="12" t="s">
        <v>160</v>
      </c>
      <c r="Q68" s="11" t="s">
        <v>160</v>
      </c>
      <c r="R68" s="12" t="s">
        <v>160</v>
      </c>
      <c r="S68" s="11" t="s">
        <v>160</v>
      </c>
      <c r="T68" s="15" t="s">
        <v>160</v>
      </c>
      <c r="U68" s="15"/>
      <c r="V68" s="15">
        <v>1</v>
      </c>
      <c r="W68" s="15"/>
      <c r="X68" s="15"/>
      <c r="Y68" s="15"/>
      <c r="Z68" s="15"/>
      <c r="AA68" s="15"/>
      <c r="AB68" s="10">
        <v>40909</v>
      </c>
      <c r="AC68" s="8" t="s">
        <v>218</v>
      </c>
      <c r="AD68" s="18">
        <f t="shared" si="15"/>
        <v>3</v>
      </c>
    </row>
    <row r="69" spans="1:30" s="13" customFormat="1" ht="14.25" customHeight="1" x14ac:dyDescent="0.25">
      <c r="A69" s="6" t="s">
        <v>144</v>
      </c>
      <c r="B69" s="1" t="s">
        <v>159</v>
      </c>
      <c r="C69" s="11" t="s">
        <v>159</v>
      </c>
      <c r="D69" s="11" t="s">
        <v>159</v>
      </c>
      <c r="E69" s="16">
        <v>4.5999999999999999E-2</v>
      </c>
      <c r="F69" s="12" t="s">
        <v>159</v>
      </c>
      <c r="G69" s="11" t="s">
        <v>159</v>
      </c>
      <c r="H69" s="12" t="s">
        <v>159</v>
      </c>
      <c r="I69" s="11" t="s">
        <v>159</v>
      </c>
      <c r="J69" s="12" t="s">
        <v>159</v>
      </c>
      <c r="K69" s="11" t="s">
        <v>159</v>
      </c>
      <c r="L69" s="12" t="s">
        <v>159</v>
      </c>
      <c r="M69" s="11" t="s">
        <v>159</v>
      </c>
      <c r="N69" s="12" t="s">
        <v>159</v>
      </c>
      <c r="O69" s="11" t="s">
        <v>159</v>
      </c>
      <c r="P69" s="12" t="s">
        <v>160</v>
      </c>
      <c r="Q69" s="11" t="s">
        <v>159</v>
      </c>
      <c r="R69" s="12" t="s">
        <v>160</v>
      </c>
      <c r="S69" s="11" t="s">
        <v>160</v>
      </c>
      <c r="T69" s="40" t="s">
        <v>159</v>
      </c>
      <c r="U69" s="40"/>
      <c r="V69" s="40"/>
      <c r="W69" s="40"/>
      <c r="X69" s="40"/>
      <c r="Y69" s="40"/>
      <c r="Z69" s="40"/>
      <c r="AA69" s="40"/>
      <c r="AB69" s="10">
        <v>40911</v>
      </c>
      <c r="AC69" s="8" t="s">
        <v>219</v>
      </c>
      <c r="AD69" s="18">
        <f t="shared" ref="AD69:AD100" si="16">COUNTIF(B69:T69,"Yes")</f>
        <v>15</v>
      </c>
    </row>
    <row r="70" spans="1:30" s="13" customFormat="1" ht="14.25" customHeight="1" x14ac:dyDescent="0.25">
      <c r="A70" s="6" t="s">
        <v>145</v>
      </c>
      <c r="B70" s="1" t="s">
        <v>160</v>
      </c>
      <c r="C70" s="11" t="s">
        <v>160</v>
      </c>
      <c r="D70" s="11" t="s">
        <v>160</v>
      </c>
      <c r="E70" s="16" t="s">
        <v>36</v>
      </c>
      <c r="F70" s="12" t="s">
        <v>160</v>
      </c>
      <c r="G70" s="11" t="s">
        <v>160</v>
      </c>
      <c r="H70" s="12" t="s">
        <v>160</v>
      </c>
      <c r="I70" s="11" t="s">
        <v>160</v>
      </c>
      <c r="J70" s="12" t="s">
        <v>160</v>
      </c>
      <c r="K70" s="11" t="s">
        <v>160</v>
      </c>
      <c r="L70" s="12" t="s">
        <v>160</v>
      </c>
      <c r="M70" s="11" t="s">
        <v>160</v>
      </c>
      <c r="N70" s="12" t="s">
        <v>160</v>
      </c>
      <c r="O70" s="11" t="s">
        <v>160</v>
      </c>
      <c r="P70" s="12" t="s">
        <v>160</v>
      </c>
      <c r="Q70" s="11" t="s">
        <v>160</v>
      </c>
      <c r="R70" s="12" t="s">
        <v>160</v>
      </c>
      <c r="S70" s="11" t="s">
        <v>160</v>
      </c>
      <c r="T70" s="12" t="s">
        <v>160</v>
      </c>
      <c r="U70" s="12"/>
      <c r="V70" s="12"/>
      <c r="W70" s="12"/>
      <c r="X70" s="12"/>
      <c r="Y70" s="12"/>
      <c r="Z70" s="12"/>
      <c r="AA70" s="12"/>
      <c r="AB70" s="10">
        <v>40909</v>
      </c>
      <c r="AC70" s="20" t="s">
        <v>400</v>
      </c>
      <c r="AD70" s="18">
        <f t="shared" si="16"/>
        <v>0</v>
      </c>
    </row>
    <row r="71" spans="1:30" s="13" customFormat="1" ht="14.25" customHeight="1" x14ac:dyDescent="0.25">
      <c r="A71" s="6" t="s">
        <v>146</v>
      </c>
      <c r="B71" s="1" t="s">
        <v>159</v>
      </c>
      <c r="C71" s="11" t="s">
        <v>159</v>
      </c>
      <c r="D71" s="11" t="s">
        <v>159</v>
      </c>
      <c r="E71" s="16">
        <v>0.1</v>
      </c>
      <c r="F71" s="12" t="s">
        <v>159</v>
      </c>
      <c r="G71" s="11" t="s">
        <v>160</v>
      </c>
      <c r="H71" s="12" t="s">
        <v>160</v>
      </c>
      <c r="I71" s="11" t="s">
        <v>160</v>
      </c>
      <c r="J71" s="12" t="s">
        <v>160</v>
      </c>
      <c r="K71" s="11" t="s">
        <v>160</v>
      </c>
      <c r="L71" s="12" t="s">
        <v>159</v>
      </c>
      <c r="M71" s="11" t="s">
        <v>160</v>
      </c>
      <c r="N71" s="12" t="s">
        <v>160</v>
      </c>
      <c r="O71" s="11" t="s">
        <v>159</v>
      </c>
      <c r="P71" s="12" t="s">
        <v>160</v>
      </c>
      <c r="Q71" s="11" t="s">
        <v>160</v>
      </c>
      <c r="R71" s="12" t="s">
        <v>160</v>
      </c>
      <c r="S71" s="15" t="s">
        <v>160</v>
      </c>
      <c r="T71" s="15" t="s">
        <v>160</v>
      </c>
      <c r="U71" s="15">
        <v>1</v>
      </c>
      <c r="V71" s="15"/>
      <c r="W71" s="15"/>
      <c r="X71" s="15"/>
      <c r="Y71" s="15"/>
      <c r="Z71" s="15"/>
      <c r="AA71" s="15"/>
      <c r="AB71" s="10">
        <v>40910</v>
      </c>
      <c r="AC71" s="8" t="s">
        <v>220</v>
      </c>
      <c r="AD71" s="18">
        <f t="shared" si="16"/>
        <v>6</v>
      </c>
    </row>
    <row r="72" spans="1:30" s="13" customFormat="1" ht="14.25" customHeight="1" x14ac:dyDescent="0.25">
      <c r="A72" s="6" t="s">
        <v>147</v>
      </c>
      <c r="B72" s="1" t="s">
        <v>159</v>
      </c>
      <c r="C72" s="11" t="s">
        <v>159</v>
      </c>
      <c r="D72" s="11" t="s">
        <v>159</v>
      </c>
      <c r="E72" s="16">
        <v>0.05</v>
      </c>
      <c r="F72" s="12" t="s">
        <v>159</v>
      </c>
      <c r="G72" s="11" t="s">
        <v>159</v>
      </c>
      <c r="H72" s="12" t="s">
        <v>160</v>
      </c>
      <c r="I72" s="11" t="s">
        <v>160</v>
      </c>
      <c r="J72" s="12" t="s">
        <v>160</v>
      </c>
      <c r="K72" s="11" t="s">
        <v>160</v>
      </c>
      <c r="L72" s="12" t="s">
        <v>160</v>
      </c>
      <c r="M72" s="11" t="s">
        <v>160</v>
      </c>
      <c r="N72" s="12" t="s">
        <v>160</v>
      </c>
      <c r="O72" s="11" t="s">
        <v>160</v>
      </c>
      <c r="P72" s="12" t="s">
        <v>160</v>
      </c>
      <c r="Q72" s="11" t="s">
        <v>160</v>
      </c>
      <c r="R72" s="12" t="s">
        <v>160</v>
      </c>
      <c r="S72" s="11" t="s">
        <v>160</v>
      </c>
      <c r="T72" s="15" t="s">
        <v>160</v>
      </c>
      <c r="U72" s="15"/>
      <c r="V72" s="15">
        <v>1</v>
      </c>
      <c r="W72" s="15"/>
      <c r="X72" s="15"/>
      <c r="Y72" s="15"/>
      <c r="Z72" s="15"/>
      <c r="AA72" s="15"/>
      <c r="AB72" s="10">
        <v>40910</v>
      </c>
      <c r="AC72" s="8" t="s">
        <v>221</v>
      </c>
      <c r="AD72" s="18">
        <f t="shared" si="16"/>
        <v>5</v>
      </c>
    </row>
    <row r="73" spans="1:30" s="13" customFormat="1" ht="14.25" customHeight="1" x14ac:dyDescent="0.25">
      <c r="A73" s="6" t="s">
        <v>148</v>
      </c>
      <c r="B73" s="1" t="s">
        <v>159</v>
      </c>
      <c r="C73" s="11" t="s">
        <v>159</v>
      </c>
      <c r="D73" s="11" t="s">
        <v>159</v>
      </c>
      <c r="E73" s="16">
        <v>0</v>
      </c>
      <c r="F73" s="12" t="s">
        <v>159</v>
      </c>
      <c r="G73" s="11" t="s">
        <v>159</v>
      </c>
      <c r="H73" s="12" t="s">
        <v>160</v>
      </c>
      <c r="I73" s="11" t="s">
        <v>160</v>
      </c>
      <c r="J73" s="12" t="s">
        <v>160</v>
      </c>
      <c r="K73" s="11" t="s">
        <v>160</v>
      </c>
      <c r="L73" s="12" t="s">
        <v>159</v>
      </c>
      <c r="M73" s="11" t="s">
        <v>160</v>
      </c>
      <c r="N73" s="12" t="s">
        <v>160</v>
      </c>
      <c r="O73" s="11" t="s">
        <v>159</v>
      </c>
      <c r="P73" s="12" t="s">
        <v>160</v>
      </c>
      <c r="Q73" s="11" t="s">
        <v>160</v>
      </c>
      <c r="R73" s="12" t="s">
        <v>160</v>
      </c>
      <c r="S73" s="11" t="s">
        <v>160</v>
      </c>
      <c r="T73" s="15" t="s">
        <v>160</v>
      </c>
      <c r="U73" s="15">
        <v>1</v>
      </c>
      <c r="V73" s="15"/>
      <c r="W73" s="15"/>
      <c r="X73" s="15"/>
      <c r="Y73" s="15"/>
      <c r="Z73" s="15"/>
      <c r="AA73" s="15"/>
      <c r="AB73" s="10">
        <v>40910</v>
      </c>
      <c r="AC73" s="8" t="s">
        <v>222</v>
      </c>
      <c r="AD73" s="18">
        <f t="shared" si="16"/>
        <v>7</v>
      </c>
    </row>
    <row r="74" spans="1:30" s="13" customFormat="1" ht="14.25" customHeight="1" x14ac:dyDescent="0.25">
      <c r="A74" s="6" t="s">
        <v>149</v>
      </c>
      <c r="B74" s="1" t="s">
        <v>159</v>
      </c>
      <c r="C74" s="11" t="s">
        <v>159</v>
      </c>
      <c r="D74" s="11" t="s">
        <v>160</v>
      </c>
      <c r="E74" s="16" t="s">
        <v>36</v>
      </c>
      <c r="F74" s="12" t="s">
        <v>160</v>
      </c>
      <c r="G74" s="11" t="s">
        <v>160</v>
      </c>
      <c r="H74" s="12" t="s">
        <v>160</v>
      </c>
      <c r="I74" s="11" t="s">
        <v>160</v>
      </c>
      <c r="J74" s="12" t="s">
        <v>160</v>
      </c>
      <c r="K74" s="11" t="s">
        <v>160</v>
      </c>
      <c r="L74" s="12" t="s">
        <v>160</v>
      </c>
      <c r="M74" s="11" t="s">
        <v>160</v>
      </c>
      <c r="N74" s="12" t="s">
        <v>160</v>
      </c>
      <c r="O74" s="11" t="s">
        <v>159</v>
      </c>
      <c r="P74" s="12" t="s">
        <v>160</v>
      </c>
      <c r="Q74" s="11" t="s">
        <v>160</v>
      </c>
      <c r="R74" s="12" t="s">
        <v>160</v>
      </c>
      <c r="S74" s="11" t="s">
        <v>160</v>
      </c>
      <c r="T74" s="12" t="s">
        <v>160</v>
      </c>
      <c r="U74" s="12"/>
      <c r="V74" s="12"/>
      <c r="W74" s="12"/>
      <c r="X74" s="12"/>
      <c r="Y74" s="12"/>
      <c r="Z74" s="12"/>
      <c r="AA74" s="12"/>
      <c r="AB74" s="10">
        <v>40909</v>
      </c>
      <c r="AC74" s="8" t="s">
        <v>223</v>
      </c>
      <c r="AD74" s="18">
        <f t="shared" si="16"/>
        <v>3</v>
      </c>
    </row>
    <row r="75" spans="1:30" s="13" customFormat="1" ht="14.25" customHeight="1" x14ac:dyDescent="0.25">
      <c r="A75" s="6" t="s">
        <v>150</v>
      </c>
      <c r="B75" s="1" t="s">
        <v>159</v>
      </c>
      <c r="C75" s="11" t="s">
        <v>159</v>
      </c>
      <c r="D75" s="11" t="s">
        <v>160</v>
      </c>
      <c r="E75" s="16" t="s">
        <v>36</v>
      </c>
      <c r="F75" s="12" t="s">
        <v>160</v>
      </c>
      <c r="G75" s="11" t="s">
        <v>160</v>
      </c>
      <c r="H75" s="12" t="s">
        <v>160</v>
      </c>
      <c r="I75" s="11" t="s">
        <v>160</v>
      </c>
      <c r="J75" s="12" t="s">
        <v>160</v>
      </c>
      <c r="K75" s="11" t="s">
        <v>160</v>
      </c>
      <c r="L75" s="12" t="s">
        <v>160</v>
      </c>
      <c r="M75" s="11" t="s">
        <v>160</v>
      </c>
      <c r="N75" s="12" t="s">
        <v>160</v>
      </c>
      <c r="O75" s="11" t="s">
        <v>160</v>
      </c>
      <c r="P75" s="12" t="s">
        <v>160</v>
      </c>
      <c r="Q75" s="11" t="s">
        <v>160</v>
      </c>
      <c r="R75" s="12" t="s">
        <v>160</v>
      </c>
      <c r="S75" s="11" t="s">
        <v>160</v>
      </c>
      <c r="T75" s="12" t="s">
        <v>160</v>
      </c>
      <c r="U75" s="12"/>
      <c r="V75" s="12"/>
      <c r="W75" s="12"/>
      <c r="X75" s="12"/>
      <c r="Y75" s="12"/>
      <c r="Z75" s="12"/>
      <c r="AA75" s="12"/>
      <c r="AB75" s="10">
        <v>40909</v>
      </c>
      <c r="AC75" s="8" t="s">
        <v>224</v>
      </c>
      <c r="AD75" s="18">
        <f t="shared" si="16"/>
        <v>2</v>
      </c>
    </row>
    <row r="76" spans="1:30" s="13" customFormat="1" ht="14.25" customHeight="1" x14ac:dyDescent="0.25">
      <c r="A76" s="6" t="s">
        <v>151</v>
      </c>
      <c r="B76" s="1" t="s">
        <v>159</v>
      </c>
      <c r="C76" s="11" t="s">
        <v>159</v>
      </c>
      <c r="D76" s="11" t="s">
        <v>159</v>
      </c>
      <c r="E76" s="16">
        <v>7.0999999999999994E-2</v>
      </c>
      <c r="F76" s="12" t="s">
        <v>159</v>
      </c>
      <c r="G76" s="11" t="s">
        <v>159</v>
      </c>
      <c r="H76" s="12" t="s">
        <v>160</v>
      </c>
      <c r="I76" s="11" t="s">
        <v>159</v>
      </c>
      <c r="J76" s="12" t="s">
        <v>160</v>
      </c>
      <c r="K76" s="11" t="s">
        <v>160</v>
      </c>
      <c r="L76" s="12" t="s">
        <v>159</v>
      </c>
      <c r="M76" s="11" t="s">
        <v>159</v>
      </c>
      <c r="N76" s="12" t="s">
        <v>160</v>
      </c>
      <c r="O76" s="11" t="s">
        <v>159</v>
      </c>
      <c r="P76" s="12" t="s">
        <v>160</v>
      </c>
      <c r="Q76" s="11" t="s">
        <v>159</v>
      </c>
      <c r="R76" s="12" t="s">
        <v>160</v>
      </c>
      <c r="S76" s="11" t="s">
        <v>160</v>
      </c>
      <c r="T76" s="40" t="s">
        <v>159</v>
      </c>
      <c r="U76" s="40"/>
      <c r="V76" s="40"/>
      <c r="W76" s="40"/>
      <c r="X76" s="40"/>
      <c r="Y76" s="40"/>
      <c r="Z76" s="40"/>
      <c r="AA76" s="40"/>
      <c r="AB76" s="10">
        <v>40911</v>
      </c>
      <c r="AC76" s="20" t="s">
        <v>432</v>
      </c>
      <c r="AD76" s="18">
        <f t="shared" si="16"/>
        <v>11</v>
      </c>
    </row>
    <row r="77" spans="1:30" s="13" customFormat="1" ht="14.25" customHeight="1" x14ac:dyDescent="0.25">
      <c r="A77" s="6" t="s">
        <v>341</v>
      </c>
      <c r="B77" s="1" t="s">
        <v>159</v>
      </c>
      <c r="C77" s="11" t="s">
        <v>159</v>
      </c>
      <c r="D77" s="11" t="s">
        <v>159</v>
      </c>
      <c r="E77" s="16">
        <v>3.4000000000000002E-2</v>
      </c>
      <c r="F77" s="12" t="s">
        <v>159</v>
      </c>
      <c r="G77" s="11" t="s">
        <v>160</v>
      </c>
      <c r="H77" s="12" t="s">
        <v>160</v>
      </c>
      <c r="I77" s="11" t="s">
        <v>160</v>
      </c>
      <c r="J77" s="12" t="s">
        <v>160</v>
      </c>
      <c r="K77" s="11" t="s">
        <v>160</v>
      </c>
      <c r="L77" s="12" t="s">
        <v>159</v>
      </c>
      <c r="M77" s="11" t="s">
        <v>160</v>
      </c>
      <c r="N77" s="12" t="s">
        <v>160</v>
      </c>
      <c r="O77" s="11" t="s">
        <v>160</v>
      </c>
      <c r="P77" s="12" t="s">
        <v>160</v>
      </c>
      <c r="Q77" s="11" t="s">
        <v>160</v>
      </c>
      <c r="R77" s="12" t="s">
        <v>160</v>
      </c>
      <c r="S77" s="11" t="s">
        <v>160</v>
      </c>
      <c r="T77" s="15" t="s">
        <v>160</v>
      </c>
      <c r="U77" s="15">
        <v>1</v>
      </c>
      <c r="V77" s="15"/>
      <c r="W77" s="15"/>
      <c r="X77" s="15">
        <v>1</v>
      </c>
      <c r="Y77" s="15"/>
      <c r="Z77" s="15"/>
      <c r="AA77" s="15"/>
      <c r="AB77" s="10">
        <v>40910</v>
      </c>
      <c r="AC77" s="8" t="s">
        <v>225</v>
      </c>
      <c r="AD77" s="18">
        <f t="shared" si="16"/>
        <v>5</v>
      </c>
    </row>
    <row r="78" spans="1:30" s="13" customFormat="1" ht="14.25" customHeight="1" x14ac:dyDescent="0.25">
      <c r="A78" s="6" t="s">
        <v>152</v>
      </c>
      <c r="B78" s="1" t="s">
        <v>159</v>
      </c>
      <c r="C78" s="11" t="s">
        <v>159</v>
      </c>
      <c r="D78" s="11" t="s">
        <v>159</v>
      </c>
      <c r="E78" s="16">
        <v>0.01</v>
      </c>
      <c r="F78" s="12" t="s">
        <v>159</v>
      </c>
      <c r="G78" s="11" t="s">
        <v>159</v>
      </c>
      <c r="H78" s="12" t="s">
        <v>160</v>
      </c>
      <c r="I78" s="11" t="s">
        <v>159</v>
      </c>
      <c r="J78" s="12" t="s">
        <v>159</v>
      </c>
      <c r="K78" s="11" t="s">
        <v>159</v>
      </c>
      <c r="L78" s="12" t="s">
        <v>159</v>
      </c>
      <c r="M78" s="11" t="s">
        <v>159</v>
      </c>
      <c r="N78" s="12" t="s">
        <v>160</v>
      </c>
      <c r="O78" s="11" t="s">
        <v>159</v>
      </c>
      <c r="P78" s="12" t="s">
        <v>160</v>
      </c>
      <c r="Q78" s="11" t="s">
        <v>160</v>
      </c>
      <c r="R78" s="12" t="s">
        <v>160</v>
      </c>
      <c r="S78" s="11" t="s">
        <v>160</v>
      </c>
      <c r="T78" s="15" t="s">
        <v>160</v>
      </c>
      <c r="U78" s="15"/>
      <c r="V78" s="15"/>
      <c r="W78" s="15"/>
      <c r="X78" s="15">
        <v>1</v>
      </c>
      <c r="Y78" s="15"/>
      <c r="Z78" s="15"/>
      <c r="AA78" s="15"/>
      <c r="AB78" s="10">
        <v>40911</v>
      </c>
      <c r="AC78" s="8" t="s">
        <v>226</v>
      </c>
      <c r="AD78" s="18">
        <f t="shared" si="16"/>
        <v>11</v>
      </c>
    </row>
    <row r="79" spans="1:30" s="13" customFormat="1" ht="14.25" customHeight="1" x14ac:dyDescent="0.25">
      <c r="A79" s="6" t="s">
        <v>342</v>
      </c>
      <c r="B79" s="1" t="s">
        <v>159</v>
      </c>
      <c r="C79" s="11" t="s">
        <v>159</v>
      </c>
      <c r="D79" s="11" t="s">
        <v>159</v>
      </c>
      <c r="E79" s="16">
        <v>1.4E-2</v>
      </c>
      <c r="F79" s="12" t="s">
        <v>159</v>
      </c>
      <c r="G79" s="11" t="s">
        <v>159</v>
      </c>
      <c r="H79" s="12" t="s">
        <v>160</v>
      </c>
      <c r="I79" s="11" t="s">
        <v>159</v>
      </c>
      <c r="J79" s="12" t="s">
        <v>160</v>
      </c>
      <c r="K79" s="11" t="s">
        <v>160</v>
      </c>
      <c r="L79" s="12" t="s">
        <v>159</v>
      </c>
      <c r="M79" s="11" t="s">
        <v>159</v>
      </c>
      <c r="N79" s="12" t="s">
        <v>160</v>
      </c>
      <c r="O79" s="11" t="s">
        <v>159</v>
      </c>
      <c r="P79" s="12" t="s">
        <v>160</v>
      </c>
      <c r="Q79" s="11" t="s">
        <v>160</v>
      </c>
      <c r="R79" s="12" t="s">
        <v>160</v>
      </c>
      <c r="S79" s="11" t="s">
        <v>160</v>
      </c>
      <c r="T79" s="15" t="s">
        <v>160</v>
      </c>
      <c r="U79" s="15">
        <v>1</v>
      </c>
      <c r="V79" s="15">
        <v>1</v>
      </c>
      <c r="W79" s="15"/>
      <c r="X79" s="15"/>
      <c r="Y79" s="15"/>
      <c r="Z79" s="15"/>
      <c r="AA79" s="15"/>
      <c r="AB79" s="10">
        <v>40911</v>
      </c>
      <c r="AC79" s="8" t="s">
        <v>227</v>
      </c>
      <c r="AD79" s="18">
        <f t="shared" si="16"/>
        <v>9</v>
      </c>
    </row>
    <row r="80" spans="1:30" s="13" customFormat="1" ht="14.25" customHeight="1" x14ac:dyDescent="0.25">
      <c r="A80" s="6" t="s">
        <v>343</v>
      </c>
      <c r="B80" s="1" t="s">
        <v>159</v>
      </c>
      <c r="C80" s="11" t="s">
        <v>159</v>
      </c>
      <c r="D80" s="11" t="s">
        <v>160</v>
      </c>
      <c r="E80" s="16" t="s">
        <v>36</v>
      </c>
      <c r="F80" s="12" t="s">
        <v>160</v>
      </c>
      <c r="G80" s="11" t="s">
        <v>160</v>
      </c>
      <c r="H80" s="12" t="s">
        <v>160</v>
      </c>
      <c r="I80" s="11" t="s">
        <v>160</v>
      </c>
      <c r="J80" s="12" t="s">
        <v>160</v>
      </c>
      <c r="K80" s="11" t="s">
        <v>160</v>
      </c>
      <c r="L80" s="12" t="s">
        <v>160</v>
      </c>
      <c r="M80" s="11" t="s">
        <v>160</v>
      </c>
      <c r="N80" s="12" t="s">
        <v>160</v>
      </c>
      <c r="O80" s="11" t="s">
        <v>159</v>
      </c>
      <c r="P80" s="12" t="s">
        <v>160</v>
      </c>
      <c r="Q80" s="11" t="s">
        <v>160</v>
      </c>
      <c r="R80" s="12" t="s">
        <v>160</v>
      </c>
      <c r="S80" s="11" t="s">
        <v>160</v>
      </c>
      <c r="T80" s="12" t="s">
        <v>160</v>
      </c>
      <c r="U80" s="12"/>
      <c r="V80" s="12"/>
      <c r="W80" s="12"/>
      <c r="X80" s="12"/>
      <c r="Y80" s="12"/>
      <c r="Z80" s="12"/>
      <c r="AA80" s="12"/>
      <c r="AB80" s="10">
        <v>40910</v>
      </c>
      <c r="AC80" s="8" t="s">
        <v>228</v>
      </c>
      <c r="AD80" s="18">
        <f t="shared" si="16"/>
        <v>3</v>
      </c>
    </row>
    <row r="81" spans="1:30" s="13" customFormat="1" ht="14.25" customHeight="1" x14ac:dyDescent="0.25">
      <c r="A81" s="6" t="s">
        <v>344</v>
      </c>
      <c r="B81" s="1" t="s">
        <v>159</v>
      </c>
      <c r="C81" s="11" t="s">
        <v>159</v>
      </c>
      <c r="D81" s="11" t="s">
        <v>159</v>
      </c>
      <c r="E81" s="16">
        <v>0</v>
      </c>
      <c r="F81" s="12" t="s">
        <v>159</v>
      </c>
      <c r="G81" s="11" t="s">
        <v>159</v>
      </c>
      <c r="H81" s="12" t="s">
        <v>160</v>
      </c>
      <c r="I81" s="11" t="s">
        <v>160</v>
      </c>
      <c r="J81" s="12" t="s">
        <v>160</v>
      </c>
      <c r="K81" s="11" t="s">
        <v>159</v>
      </c>
      <c r="L81" s="12" t="s">
        <v>159</v>
      </c>
      <c r="M81" s="11" t="s">
        <v>160</v>
      </c>
      <c r="N81" s="12" t="s">
        <v>160</v>
      </c>
      <c r="O81" s="11" t="s">
        <v>159</v>
      </c>
      <c r="P81" s="12" t="s">
        <v>160</v>
      </c>
      <c r="Q81" s="11" t="s">
        <v>160</v>
      </c>
      <c r="R81" s="12" t="s">
        <v>160</v>
      </c>
      <c r="S81" s="15" t="s">
        <v>160</v>
      </c>
      <c r="T81" s="15" t="s">
        <v>160</v>
      </c>
      <c r="U81" s="15"/>
      <c r="V81" s="15"/>
      <c r="W81" s="15"/>
      <c r="X81" s="15">
        <v>1</v>
      </c>
      <c r="Y81" s="15"/>
      <c r="Z81" s="15"/>
      <c r="AA81" s="15"/>
      <c r="AB81" s="10">
        <v>40911</v>
      </c>
      <c r="AC81" s="8" t="s">
        <v>170</v>
      </c>
      <c r="AD81" s="18">
        <f t="shared" si="16"/>
        <v>8</v>
      </c>
    </row>
    <row r="82" spans="1:30" s="13" customFormat="1" ht="14.25" customHeight="1" x14ac:dyDescent="0.25">
      <c r="A82" s="6" t="s">
        <v>153</v>
      </c>
      <c r="B82" s="1" t="s">
        <v>159</v>
      </c>
      <c r="C82" s="11" t="s">
        <v>159</v>
      </c>
      <c r="D82" s="11" t="s">
        <v>159</v>
      </c>
      <c r="E82" s="16">
        <v>0</v>
      </c>
      <c r="F82" s="12" t="s">
        <v>159</v>
      </c>
      <c r="G82" s="11" t="s">
        <v>159</v>
      </c>
      <c r="H82" s="12" t="s">
        <v>160</v>
      </c>
      <c r="I82" s="11" t="s">
        <v>159</v>
      </c>
      <c r="J82" s="12" t="s">
        <v>160</v>
      </c>
      <c r="K82" s="11" t="s">
        <v>160</v>
      </c>
      <c r="L82" s="12" t="s">
        <v>159</v>
      </c>
      <c r="M82" s="11" t="s">
        <v>159</v>
      </c>
      <c r="N82" s="12" t="s">
        <v>160</v>
      </c>
      <c r="O82" s="11" t="s">
        <v>159</v>
      </c>
      <c r="P82" s="12" t="s">
        <v>160</v>
      </c>
      <c r="Q82" s="11" t="s">
        <v>159</v>
      </c>
      <c r="R82" s="12" t="s">
        <v>160</v>
      </c>
      <c r="S82" s="11" t="s">
        <v>160</v>
      </c>
      <c r="T82" s="40" t="s">
        <v>159</v>
      </c>
      <c r="U82" s="40"/>
      <c r="V82" s="40"/>
      <c r="W82" s="40"/>
      <c r="X82" s="40"/>
      <c r="Y82" s="40"/>
      <c r="Z82" s="40"/>
      <c r="AA82" s="40"/>
      <c r="AB82" s="10">
        <v>40911</v>
      </c>
      <c r="AC82" s="8" t="s">
        <v>229</v>
      </c>
      <c r="AD82" s="18">
        <f t="shared" si="16"/>
        <v>11</v>
      </c>
    </row>
    <row r="83" spans="1:30" s="13" customFormat="1" ht="14.25" customHeight="1" x14ac:dyDescent="0.25">
      <c r="A83" s="6" t="s">
        <v>154</v>
      </c>
      <c r="B83" s="1" t="s">
        <v>159</v>
      </c>
      <c r="C83" s="11" t="s">
        <v>159</v>
      </c>
      <c r="D83" s="11" t="s">
        <v>159</v>
      </c>
      <c r="E83" s="16">
        <v>8.5000000000000006E-2</v>
      </c>
      <c r="F83" s="12" t="s">
        <v>159</v>
      </c>
      <c r="G83" s="11" t="s">
        <v>160</v>
      </c>
      <c r="H83" s="12" t="s">
        <v>160</v>
      </c>
      <c r="I83" s="11" t="s">
        <v>159</v>
      </c>
      <c r="J83" s="12" t="s">
        <v>160</v>
      </c>
      <c r="K83" s="11" t="s">
        <v>160</v>
      </c>
      <c r="L83" s="12" t="s">
        <v>160</v>
      </c>
      <c r="M83" s="11" t="s">
        <v>160</v>
      </c>
      <c r="N83" s="12" t="s">
        <v>160</v>
      </c>
      <c r="O83" s="11" t="s">
        <v>159</v>
      </c>
      <c r="P83" s="12" t="s">
        <v>160</v>
      </c>
      <c r="Q83" s="11" t="s">
        <v>160</v>
      </c>
      <c r="R83" s="12" t="s">
        <v>160</v>
      </c>
      <c r="S83" s="11" t="s">
        <v>160</v>
      </c>
      <c r="T83" s="15" t="s">
        <v>160</v>
      </c>
      <c r="U83" s="15">
        <v>1</v>
      </c>
      <c r="V83" s="15"/>
      <c r="W83" s="15"/>
      <c r="X83" s="15">
        <v>1</v>
      </c>
      <c r="Y83" s="15"/>
      <c r="Z83" s="15"/>
      <c r="AA83" s="15"/>
      <c r="AB83" s="10">
        <v>40910</v>
      </c>
      <c r="AC83" s="8" t="s">
        <v>231</v>
      </c>
      <c r="AD83" s="18">
        <f t="shared" si="16"/>
        <v>6</v>
      </c>
    </row>
    <row r="84" spans="1:30" s="13" customFormat="1" ht="14.25" customHeight="1" x14ac:dyDescent="0.25">
      <c r="A84" s="6" t="s">
        <v>345</v>
      </c>
      <c r="B84" s="1" t="s">
        <v>389</v>
      </c>
      <c r="C84" s="11" t="s">
        <v>160</v>
      </c>
      <c r="D84" s="11" t="s">
        <v>160</v>
      </c>
      <c r="E84" s="16" t="s">
        <v>36</v>
      </c>
      <c r="F84" s="12" t="s">
        <v>160</v>
      </c>
      <c r="G84" s="11" t="s">
        <v>160</v>
      </c>
      <c r="H84" s="12" t="s">
        <v>160</v>
      </c>
      <c r="I84" s="11" t="s">
        <v>160</v>
      </c>
      <c r="J84" s="12" t="s">
        <v>160</v>
      </c>
      <c r="K84" s="11" t="s">
        <v>160</v>
      </c>
      <c r="L84" s="12" t="s">
        <v>160</v>
      </c>
      <c r="M84" s="11" t="s">
        <v>160</v>
      </c>
      <c r="N84" s="12" t="s">
        <v>160</v>
      </c>
      <c r="O84" s="11" t="s">
        <v>160</v>
      </c>
      <c r="P84" s="12" t="s">
        <v>160</v>
      </c>
      <c r="Q84" s="11" t="s">
        <v>160</v>
      </c>
      <c r="R84" s="12" t="s">
        <v>160</v>
      </c>
      <c r="S84" s="11" t="s">
        <v>160</v>
      </c>
      <c r="T84" s="12" t="s">
        <v>160</v>
      </c>
      <c r="U84" s="12"/>
      <c r="V84" s="12"/>
      <c r="W84" s="12"/>
      <c r="X84" s="12"/>
      <c r="Y84" s="12"/>
      <c r="Z84" s="12"/>
      <c r="AA84" s="12"/>
      <c r="AB84" s="10">
        <v>40909</v>
      </c>
      <c r="AC84" s="8" t="s">
        <v>230</v>
      </c>
      <c r="AD84" s="18">
        <f t="shared" si="16"/>
        <v>0</v>
      </c>
    </row>
    <row r="85" spans="1:30" s="13" customFormat="1" ht="14.25" customHeight="1" x14ac:dyDescent="0.25">
      <c r="A85" s="6" t="s">
        <v>155</v>
      </c>
      <c r="B85" s="1" t="s">
        <v>389</v>
      </c>
      <c r="C85" s="11" t="s">
        <v>160</v>
      </c>
      <c r="D85" s="11" t="s">
        <v>160</v>
      </c>
      <c r="E85" s="16" t="s">
        <v>36</v>
      </c>
      <c r="F85" s="12" t="s">
        <v>160</v>
      </c>
      <c r="G85" s="11" t="s">
        <v>160</v>
      </c>
      <c r="H85" s="12" t="s">
        <v>160</v>
      </c>
      <c r="I85" s="11" t="s">
        <v>160</v>
      </c>
      <c r="J85" s="12" t="s">
        <v>160</v>
      </c>
      <c r="K85" s="11" t="s">
        <v>160</v>
      </c>
      <c r="L85" s="12" t="s">
        <v>160</v>
      </c>
      <c r="M85" s="11" t="s">
        <v>160</v>
      </c>
      <c r="N85" s="12" t="s">
        <v>160</v>
      </c>
      <c r="O85" s="11" t="s">
        <v>160</v>
      </c>
      <c r="P85" s="12" t="s">
        <v>160</v>
      </c>
      <c r="Q85" s="11" t="s">
        <v>160</v>
      </c>
      <c r="R85" s="12" t="s">
        <v>160</v>
      </c>
      <c r="S85" s="11" t="s">
        <v>160</v>
      </c>
      <c r="T85" s="12" t="s">
        <v>160</v>
      </c>
      <c r="U85" s="12"/>
      <c r="V85" s="12"/>
      <c r="W85" s="12"/>
      <c r="X85" s="12"/>
      <c r="Y85" s="12"/>
      <c r="Z85" s="12"/>
      <c r="AA85" s="12"/>
      <c r="AB85" s="10">
        <v>40909</v>
      </c>
      <c r="AC85" s="20" t="s">
        <v>419</v>
      </c>
      <c r="AD85" s="18">
        <f t="shared" si="16"/>
        <v>0</v>
      </c>
    </row>
    <row r="86" spans="1:30" s="13" customFormat="1" ht="14.25" customHeight="1" x14ac:dyDescent="0.25">
      <c r="A86" s="6" t="s">
        <v>156</v>
      </c>
      <c r="B86" s="1" t="s">
        <v>159</v>
      </c>
      <c r="C86" s="11" t="s">
        <v>159</v>
      </c>
      <c r="D86" s="11" t="s">
        <v>159</v>
      </c>
      <c r="E86" s="16">
        <v>0</v>
      </c>
      <c r="F86" s="12" t="s">
        <v>159</v>
      </c>
      <c r="G86" s="11" t="s">
        <v>160</v>
      </c>
      <c r="H86" s="12" t="s">
        <v>160</v>
      </c>
      <c r="I86" s="11" t="s">
        <v>160</v>
      </c>
      <c r="J86" s="12" t="s">
        <v>160</v>
      </c>
      <c r="K86" s="11" t="s">
        <v>160</v>
      </c>
      <c r="L86" s="12" t="s">
        <v>160</v>
      </c>
      <c r="M86" s="11" t="s">
        <v>160</v>
      </c>
      <c r="N86" s="12" t="s">
        <v>160</v>
      </c>
      <c r="O86" s="11" t="s">
        <v>159</v>
      </c>
      <c r="P86" s="12" t="s">
        <v>160</v>
      </c>
      <c r="Q86" s="11" t="s">
        <v>160</v>
      </c>
      <c r="R86" s="12" t="s">
        <v>160</v>
      </c>
      <c r="S86" s="15" t="s">
        <v>160</v>
      </c>
      <c r="T86" s="15" t="s">
        <v>160</v>
      </c>
      <c r="U86" s="15">
        <v>1</v>
      </c>
      <c r="V86" s="15"/>
      <c r="W86" s="15"/>
      <c r="X86" s="15">
        <v>1</v>
      </c>
      <c r="Y86" s="15"/>
      <c r="Z86" s="15"/>
      <c r="AA86" s="15"/>
      <c r="AB86" s="10">
        <v>40910</v>
      </c>
      <c r="AC86" s="8" t="s">
        <v>232</v>
      </c>
      <c r="AD86" s="18">
        <f t="shared" si="16"/>
        <v>5</v>
      </c>
    </row>
    <row r="87" spans="1:30" s="13" customFormat="1" ht="14.25" customHeight="1" x14ac:dyDescent="0.25">
      <c r="A87" s="6" t="s">
        <v>157</v>
      </c>
      <c r="B87" s="1" t="s">
        <v>159</v>
      </c>
      <c r="C87" s="11" t="s">
        <v>159</v>
      </c>
      <c r="D87" s="11" t="s">
        <v>160</v>
      </c>
      <c r="E87" s="16" t="s">
        <v>36</v>
      </c>
      <c r="F87" s="12" t="s">
        <v>160</v>
      </c>
      <c r="G87" s="11" t="s">
        <v>160</v>
      </c>
      <c r="H87" s="12" t="s">
        <v>160</v>
      </c>
      <c r="I87" s="11" t="s">
        <v>160</v>
      </c>
      <c r="J87" s="12" t="s">
        <v>160</v>
      </c>
      <c r="K87" s="11" t="s">
        <v>160</v>
      </c>
      <c r="L87" s="12" t="s">
        <v>160</v>
      </c>
      <c r="M87" s="11" t="s">
        <v>160</v>
      </c>
      <c r="N87" s="12" t="s">
        <v>160</v>
      </c>
      <c r="O87" s="11" t="s">
        <v>160</v>
      </c>
      <c r="P87" s="12" t="s">
        <v>160</v>
      </c>
      <c r="Q87" s="11" t="s">
        <v>160</v>
      </c>
      <c r="R87" s="12" t="s">
        <v>160</v>
      </c>
      <c r="S87" s="11" t="s">
        <v>160</v>
      </c>
      <c r="T87" s="15" t="s">
        <v>160</v>
      </c>
      <c r="U87" s="15">
        <v>1</v>
      </c>
      <c r="V87" s="15">
        <v>1</v>
      </c>
      <c r="W87" s="15">
        <v>1</v>
      </c>
      <c r="X87" s="15"/>
      <c r="Y87" s="15"/>
      <c r="Z87" s="15"/>
      <c r="AA87" s="15"/>
      <c r="AB87" s="10">
        <v>40909</v>
      </c>
      <c r="AC87" s="8" t="s">
        <v>233</v>
      </c>
      <c r="AD87" s="18">
        <f t="shared" si="16"/>
        <v>2</v>
      </c>
    </row>
    <row r="88" spans="1:30" s="13" customFormat="1" ht="14.25" customHeight="1" x14ac:dyDescent="0.25">
      <c r="A88" s="6" t="s">
        <v>28</v>
      </c>
      <c r="B88" s="1" t="s">
        <v>159</v>
      </c>
      <c r="C88" s="11" t="s">
        <v>159</v>
      </c>
      <c r="D88" s="11" t="s">
        <v>159</v>
      </c>
      <c r="E88" s="16">
        <v>2.4E-2</v>
      </c>
      <c r="F88" s="12" t="s">
        <v>159</v>
      </c>
      <c r="G88" s="11" t="s">
        <v>159</v>
      </c>
      <c r="H88" s="12" t="s">
        <v>160</v>
      </c>
      <c r="I88" s="11" t="s">
        <v>159</v>
      </c>
      <c r="J88" s="12" t="s">
        <v>159</v>
      </c>
      <c r="K88" s="11" t="s">
        <v>160</v>
      </c>
      <c r="L88" s="12" t="s">
        <v>159</v>
      </c>
      <c r="M88" s="11" t="s">
        <v>159</v>
      </c>
      <c r="N88" s="12" t="s">
        <v>160</v>
      </c>
      <c r="O88" s="11" t="s">
        <v>159</v>
      </c>
      <c r="P88" s="12" t="s">
        <v>160</v>
      </c>
      <c r="Q88" s="11" t="s">
        <v>160</v>
      </c>
      <c r="R88" s="12" t="s">
        <v>160</v>
      </c>
      <c r="S88" s="11" t="s">
        <v>160</v>
      </c>
      <c r="T88" s="12" t="s">
        <v>160</v>
      </c>
      <c r="U88" s="12"/>
      <c r="V88" s="12"/>
      <c r="W88" s="12"/>
      <c r="X88" s="12"/>
      <c r="Y88" s="12"/>
      <c r="Z88" s="12"/>
      <c r="AA88" s="12"/>
      <c r="AB88" s="10">
        <v>40911</v>
      </c>
      <c r="AC88" s="8" t="s">
        <v>234</v>
      </c>
      <c r="AD88" s="18">
        <f t="shared" si="16"/>
        <v>10</v>
      </c>
    </row>
    <row r="89" spans="1:30" s="13" customFormat="1" ht="14.25" customHeight="1" x14ac:dyDescent="0.25">
      <c r="A89" s="6" t="s">
        <v>29</v>
      </c>
      <c r="B89" s="1" t="s">
        <v>159</v>
      </c>
      <c r="C89" s="11" t="s">
        <v>159</v>
      </c>
      <c r="D89" s="11" t="s">
        <v>159</v>
      </c>
      <c r="E89" s="16">
        <v>4.7E-2</v>
      </c>
      <c r="F89" s="12" t="s">
        <v>159</v>
      </c>
      <c r="G89" s="11" t="s">
        <v>160</v>
      </c>
      <c r="H89" s="12" t="s">
        <v>160</v>
      </c>
      <c r="I89" s="11" t="s">
        <v>159</v>
      </c>
      <c r="J89" s="12" t="s">
        <v>160</v>
      </c>
      <c r="K89" s="11" t="s">
        <v>160</v>
      </c>
      <c r="L89" s="12" t="s">
        <v>160</v>
      </c>
      <c r="M89" s="11" t="s">
        <v>160</v>
      </c>
      <c r="N89" s="12" t="s">
        <v>160</v>
      </c>
      <c r="O89" s="11" t="s">
        <v>159</v>
      </c>
      <c r="P89" s="12" t="s">
        <v>160</v>
      </c>
      <c r="Q89" s="11" t="s">
        <v>160</v>
      </c>
      <c r="R89" s="12" t="s">
        <v>160</v>
      </c>
      <c r="S89" s="15" t="s">
        <v>160</v>
      </c>
      <c r="T89" s="15" t="s">
        <v>160</v>
      </c>
      <c r="U89" s="15"/>
      <c r="V89" s="15">
        <v>1</v>
      </c>
      <c r="W89" s="15"/>
      <c r="X89" s="15">
        <v>1</v>
      </c>
      <c r="Y89" s="15"/>
      <c r="Z89" s="15"/>
      <c r="AA89" s="15"/>
      <c r="AB89" s="10">
        <v>40910</v>
      </c>
      <c r="AC89" s="8" t="s">
        <v>235</v>
      </c>
      <c r="AD89" s="18">
        <f t="shared" si="16"/>
        <v>6</v>
      </c>
    </row>
    <row r="90" spans="1:30" s="13" customFormat="1" ht="14.25" customHeight="1" x14ac:dyDescent="0.25">
      <c r="A90" s="6" t="s">
        <v>346</v>
      </c>
      <c r="B90" s="1" t="s">
        <v>159</v>
      </c>
      <c r="C90" s="11" t="s">
        <v>159</v>
      </c>
      <c r="D90" s="11" t="s">
        <v>160</v>
      </c>
      <c r="E90" s="16" t="s">
        <v>36</v>
      </c>
      <c r="F90" s="12" t="s">
        <v>160</v>
      </c>
      <c r="G90" s="11" t="s">
        <v>160</v>
      </c>
      <c r="H90" s="12" t="s">
        <v>160</v>
      </c>
      <c r="I90" s="11" t="s">
        <v>160</v>
      </c>
      <c r="J90" s="12" t="s">
        <v>160</v>
      </c>
      <c r="K90" s="11" t="s">
        <v>160</v>
      </c>
      <c r="L90" s="12" t="s">
        <v>160</v>
      </c>
      <c r="M90" s="11" t="s">
        <v>160</v>
      </c>
      <c r="N90" s="12" t="s">
        <v>160</v>
      </c>
      <c r="O90" s="11" t="s">
        <v>159</v>
      </c>
      <c r="P90" s="12" t="s">
        <v>160</v>
      </c>
      <c r="Q90" s="11" t="s">
        <v>160</v>
      </c>
      <c r="R90" s="12" t="s">
        <v>160</v>
      </c>
      <c r="S90" s="11" t="s">
        <v>160</v>
      </c>
      <c r="T90" s="15" t="s">
        <v>160</v>
      </c>
      <c r="U90" s="15">
        <v>1</v>
      </c>
      <c r="V90" s="15"/>
      <c r="W90" s="15"/>
      <c r="X90" s="15"/>
      <c r="Y90" s="15"/>
      <c r="Z90" s="15"/>
      <c r="AA90" s="15"/>
      <c r="AB90" s="10">
        <v>40909</v>
      </c>
      <c r="AC90" s="8" t="s">
        <v>236</v>
      </c>
      <c r="AD90" s="18">
        <f t="shared" si="16"/>
        <v>3</v>
      </c>
    </row>
    <row r="91" spans="1:30" s="13" customFormat="1" ht="14.25" customHeight="1" x14ac:dyDescent="0.25">
      <c r="A91" s="6" t="s">
        <v>347</v>
      </c>
      <c r="B91" s="1" t="s">
        <v>159</v>
      </c>
      <c r="C91" s="11" t="s">
        <v>159</v>
      </c>
      <c r="D91" s="11" t="s">
        <v>160</v>
      </c>
      <c r="E91" s="16">
        <v>3.5000000000000003E-2</v>
      </c>
      <c r="F91" s="12" t="s">
        <v>159</v>
      </c>
      <c r="G91" s="11" t="s">
        <v>159</v>
      </c>
      <c r="H91" s="12" t="s">
        <v>160</v>
      </c>
      <c r="I91" s="11" t="s">
        <v>160</v>
      </c>
      <c r="J91" s="12" t="s">
        <v>160</v>
      </c>
      <c r="K91" s="11" t="s">
        <v>160</v>
      </c>
      <c r="L91" s="12" t="s">
        <v>159</v>
      </c>
      <c r="M91" s="11" t="s">
        <v>160</v>
      </c>
      <c r="N91" s="12" t="s">
        <v>160</v>
      </c>
      <c r="O91" s="11" t="s">
        <v>160</v>
      </c>
      <c r="P91" s="12" t="s">
        <v>160</v>
      </c>
      <c r="Q91" s="11" t="s">
        <v>160</v>
      </c>
      <c r="R91" s="12" t="s">
        <v>160</v>
      </c>
      <c r="S91" s="15" t="s">
        <v>160</v>
      </c>
      <c r="T91" s="15" t="s">
        <v>160</v>
      </c>
      <c r="U91" s="15">
        <v>1</v>
      </c>
      <c r="V91" s="15">
        <v>1</v>
      </c>
      <c r="W91" s="15"/>
      <c r="X91" s="15">
        <v>1</v>
      </c>
      <c r="Y91" s="15"/>
      <c r="Z91" s="15"/>
      <c r="AA91" s="15"/>
      <c r="AB91" s="10">
        <v>40910</v>
      </c>
      <c r="AC91" s="8" t="s">
        <v>237</v>
      </c>
      <c r="AD91" s="18">
        <f t="shared" si="16"/>
        <v>5</v>
      </c>
    </row>
    <row r="92" spans="1:30" s="13" customFormat="1" ht="14.25" customHeight="1" x14ac:dyDescent="0.25">
      <c r="A92" s="6" t="s">
        <v>348</v>
      </c>
      <c r="B92" s="1" t="s">
        <v>389</v>
      </c>
      <c r="C92" s="11" t="s">
        <v>160</v>
      </c>
      <c r="D92" s="11" t="s">
        <v>160</v>
      </c>
      <c r="E92" s="16" t="s">
        <v>36</v>
      </c>
      <c r="F92" s="12" t="s">
        <v>160</v>
      </c>
      <c r="G92" s="11" t="s">
        <v>160</v>
      </c>
      <c r="H92" s="12" t="s">
        <v>160</v>
      </c>
      <c r="I92" s="11" t="s">
        <v>160</v>
      </c>
      <c r="J92" s="12" t="s">
        <v>160</v>
      </c>
      <c r="K92" s="11" t="s">
        <v>160</v>
      </c>
      <c r="L92" s="12" t="s">
        <v>160</v>
      </c>
      <c r="M92" s="11" t="s">
        <v>160</v>
      </c>
      <c r="N92" s="12" t="s">
        <v>160</v>
      </c>
      <c r="O92" s="11" t="s">
        <v>160</v>
      </c>
      <c r="P92" s="12" t="s">
        <v>160</v>
      </c>
      <c r="Q92" s="11" t="s">
        <v>160</v>
      </c>
      <c r="R92" s="12" t="s">
        <v>160</v>
      </c>
      <c r="S92" s="11" t="s">
        <v>160</v>
      </c>
      <c r="T92" s="12" t="s">
        <v>160</v>
      </c>
      <c r="U92" s="12"/>
      <c r="V92" s="12"/>
      <c r="W92" s="12"/>
      <c r="X92" s="12"/>
      <c r="Y92" s="12"/>
      <c r="Z92" s="12"/>
      <c r="AA92" s="12"/>
      <c r="AB92" s="10">
        <v>40909</v>
      </c>
      <c r="AC92" s="20" t="s">
        <v>420</v>
      </c>
      <c r="AD92" s="18">
        <f t="shared" si="16"/>
        <v>0</v>
      </c>
    </row>
    <row r="93" spans="1:30" s="13" customFormat="1" ht="14.25" customHeight="1" x14ac:dyDescent="0.25">
      <c r="A93" s="6" t="s">
        <v>30</v>
      </c>
      <c r="B93" s="1" t="s">
        <v>159</v>
      </c>
      <c r="C93" s="11" t="s">
        <v>159</v>
      </c>
      <c r="D93" s="11" t="s">
        <v>159</v>
      </c>
      <c r="E93" s="16">
        <v>0</v>
      </c>
      <c r="F93" s="12" t="s">
        <v>159</v>
      </c>
      <c r="G93" s="11" t="s">
        <v>160</v>
      </c>
      <c r="H93" s="12" t="s">
        <v>160</v>
      </c>
      <c r="I93" s="11" t="s">
        <v>160</v>
      </c>
      <c r="J93" s="12" t="s">
        <v>160</v>
      </c>
      <c r="K93" s="11" t="s">
        <v>160</v>
      </c>
      <c r="L93" s="12" t="s">
        <v>160</v>
      </c>
      <c r="M93" s="11" t="s">
        <v>160</v>
      </c>
      <c r="N93" s="12" t="s">
        <v>160</v>
      </c>
      <c r="O93" s="11" t="s">
        <v>159</v>
      </c>
      <c r="P93" s="12" t="s">
        <v>160</v>
      </c>
      <c r="Q93" s="11" t="s">
        <v>160</v>
      </c>
      <c r="R93" s="12" t="s">
        <v>159</v>
      </c>
      <c r="S93" s="11" t="s">
        <v>160</v>
      </c>
      <c r="T93" s="15" t="s">
        <v>160</v>
      </c>
      <c r="U93" s="15">
        <v>1</v>
      </c>
      <c r="V93" s="15">
        <v>1</v>
      </c>
      <c r="W93" s="15"/>
      <c r="X93" s="15"/>
      <c r="Y93" s="15"/>
      <c r="Z93" s="15"/>
      <c r="AA93" s="15"/>
      <c r="AB93" s="10">
        <v>40910</v>
      </c>
      <c r="AC93" s="8" t="s">
        <v>238</v>
      </c>
      <c r="AD93" s="18">
        <f t="shared" si="16"/>
        <v>6</v>
      </c>
    </row>
    <row r="94" spans="1:30" s="13" customFormat="1" ht="14.25" customHeight="1" x14ac:dyDescent="0.25">
      <c r="A94" s="6" t="s">
        <v>31</v>
      </c>
      <c r="B94" s="1" t="s">
        <v>159</v>
      </c>
      <c r="C94" s="11" t="s">
        <v>159</v>
      </c>
      <c r="D94" s="11" t="s">
        <v>159</v>
      </c>
      <c r="E94" s="16">
        <v>0</v>
      </c>
      <c r="F94" s="12" t="s">
        <v>159</v>
      </c>
      <c r="G94" s="11" t="s">
        <v>159</v>
      </c>
      <c r="H94" s="12" t="s">
        <v>160</v>
      </c>
      <c r="I94" s="11" t="s">
        <v>159</v>
      </c>
      <c r="J94" s="12" t="s">
        <v>159</v>
      </c>
      <c r="K94" s="11" t="s">
        <v>160</v>
      </c>
      <c r="L94" s="12" t="s">
        <v>159</v>
      </c>
      <c r="M94" s="11" t="s">
        <v>159</v>
      </c>
      <c r="N94" s="12" t="s">
        <v>160</v>
      </c>
      <c r="O94" s="11" t="s">
        <v>159</v>
      </c>
      <c r="P94" s="12" t="s">
        <v>160</v>
      </c>
      <c r="Q94" s="11" t="s">
        <v>159</v>
      </c>
      <c r="R94" s="12" t="s">
        <v>160</v>
      </c>
      <c r="S94" s="11" t="s">
        <v>160</v>
      </c>
      <c r="T94" s="12" t="s">
        <v>159</v>
      </c>
      <c r="U94" s="12"/>
      <c r="V94" s="12"/>
      <c r="W94" s="12"/>
      <c r="X94" s="12"/>
      <c r="Y94" s="12"/>
      <c r="Z94" s="12"/>
      <c r="AA94" s="12"/>
      <c r="AB94" s="10">
        <v>40911</v>
      </c>
      <c r="AC94" s="8" t="s">
        <v>239</v>
      </c>
      <c r="AD94" s="18">
        <f t="shared" si="16"/>
        <v>12</v>
      </c>
    </row>
    <row r="95" spans="1:30" s="13" customFormat="1" ht="14.25" customHeight="1" x14ac:dyDescent="0.25">
      <c r="A95" s="6" t="s">
        <v>32</v>
      </c>
      <c r="B95" s="1" t="s">
        <v>159</v>
      </c>
      <c r="C95" s="11" t="s">
        <v>159</v>
      </c>
      <c r="D95" s="11" t="s">
        <v>160</v>
      </c>
      <c r="E95" s="16">
        <v>1.2500000000000001E-2</v>
      </c>
      <c r="F95" s="12" t="s">
        <v>159</v>
      </c>
      <c r="G95" s="11" t="s">
        <v>159</v>
      </c>
      <c r="H95" s="12" t="s">
        <v>160</v>
      </c>
      <c r="I95" s="11" t="s">
        <v>160</v>
      </c>
      <c r="J95" s="12" t="s">
        <v>160</v>
      </c>
      <c r="K95" s="11" t="s">
        <v>160</v>
      </c>
      <c r="L95" s="12" t="s">
        <v>160</v>
      </c>
      <c r="M95" s="11" t="s">
        <v>160</v>
      </c>
      <c r="N95" s="12" t="s">
        <v>160</v>
      </c>
      <c r="O95" s="11" t="s">
        <v>160</v>
      </c>
      <c r="P95" s="12" t="s">
        <v>160</v>
      </c>
      <c r="Q95" s="11" t="s">
        <v>160</v>
      </c>
      <c r="R95" s="12" t="s">
        <v>160</v>
      </c>
      <c r="S95" s="11" t="s">
        <v>160</v>
      </c>
      <c r="T95" s="15" t="s">
        <v>160</v>
      </c>
      <c r="U95" s="15">
        <v>1</v>
      </c>
      <c r="V95" s="15">
        <v>1</v>
      </c>
      <c r="W95" s="15"/>
      <c r="X95" s="15">
        <v>1</v>
      </c>
      <c r="Y95" s="15"/>
      <c r="Z95" s="15"/>
      <c r="AA95" s="15"/>
      <c r="AB95" s="10">
        <v>40909</v>
      </c>
      <c r="AC95" s="20" t="s">
        <v>424</v>
      </c>
      <c r="AD95" s="18">
        <f t="shared" si="16"/>
        <v>4</v>
      </c>
    </row>
    <row r="96" spans="1:30" s="13" customFormat="1" ht="14.25" customHeight="1" x14ac:dyDescent="0.25">
      <c r="A96" s="6" t="s">
        <v>33</v>
      </c>
      <c r="B96" s="1" t="s">
        <v>160</v>
      </c>
      <c r="C96" s="11" t="s">
        <v>160</v>
      </c>
      <c r="D96" s="11" t="s">
        <v>160</v>
      </c>
      <c r="E96" s="16" t="s">
        <v>36</v>
      </c>
      <c r="F96" s="12" t="s">
        <v>160</v>
      </c>
      <c r="G96" s="11" t="s">
        <v>160</v>
      </c>
      <c r="H96" s="12" t="s">
        <v>160</v>
      </c>
      <c r="I96" s="11" t="s">
        <v>160</v>
      </c>
      <c r="J96" s="12" t="s">
        <v>160</v>
      </c>
      <c r="K96" s="11" t="s">
        <v>160</v>
      </c>
      <c r="L96" s="12" t="s">
        <v>160</v>
      </c>
      <c r="M96" s="11" t="s">
        <v>160</v>
      </c>
      <c r="N96" s="12" t="s">
        <v>160</v>
      </c>
      <c r="O96" s="11" t="s">
        <v>160</v>
      </c>
      <c r="P96" s="12" t="s">
        <v>160</v>
      </c>
      <c r="Q96" s="11" t="s">
        <v>160</v>
      </c>
      <c r="R96" s="12" t="s">
        <v>160</v>
      </c>
      <c r="S96" s="11" t="s">
        <v>160</v>
      </c>
      <c r="T96" s="12" t="s">
        <v>160</v>
      </c>
      <c r="U96" s="12"/>
      <c r="V96" s="12"/>
      <c r="W96" s="12"/>
      <c r="X96" s="12"/>
      <c r="Y96" s="12"/>
      <c r="Z96" s="12"/>
      <c r="AA96" s="12"/>
      <c r="AB96" s="10">
        <v>40909</v>
      </c>
      <c r="AC96" s="20" t="s">
        <v>401</v>
      </c>
      <c r="AD96" s="18">
        <f t="shared" si="16"/>
        <v>0</v>
      </c>
    </row>
    <row r="97" spans="1:30" s="13" customFormat="1" ht="14.25" customHeight="1" x14ac:dyDescent="0.25">
      <c r="A97" s="6" t="s">
        <v>349</v>
      </c>
      <c r="B97" s="1" t="s">
        <v>160</v>
      </c>
      <c r="C97" s="11" t="s">
        <v>160</v>
      </c>
      <c r="D97" s="11" t="s">
        <v>160</v>
      </c>
      <c r="E97" s="16" t="s">
        <v>36</v>
      </c>
      <c r="F97" s="12" t="s">
        <v>160</v>
      </c>
      <c r="G97" s="11" t="s">
        <v>160</v>
      </c>
      <c r="H97" s="12" t="s">
        <v>160</v>
      </c>
      <c r="I97" s="11" t="s">
        <v>160</v>
      </c>
      <c r="J97" s="12" t="s">
        <v>160</v>
      </c>
      <c r="K97" s="11" t="s">
        <v>160</v>
      </c>
      <c r="L97" s="12" t="s">
        <v>160</v>
      </c>
      <c r="M97" s="11" t="s">
        <v>160</v>
      </c>
      <c r="N97" s="12" t="s">
        <v>160</v>
      </c>
      <c r="O97" s="11" t="s">
        <v>160</v>
      </c>
      <c r="P97" s="12" t="s">
        <v>160</v>
      </c>
      <c r="Q97" s="11" t="s">
        <v>160</v>
      </c>
      <c r="R97" s="12" t="s">
        <v>160</v>
      </c>
      <c r="S97" s="11" t="s">
        <v>160</v>
      </c>
      <c r="T97" s="12" t="s">
        <v>160</v>
      </c>
      <c r="U97" s="12"/>
      <c r="V97" s="12"/>
      <c r="W97" s="12"/>
      <c r="X97" s="12"/>
      <c r="Y97" s="12"/>
      <c r="Z97" s="12"/>
      <c r="AA97" s="12"/>
      <c r="AB97" s="10">
        <v>40909</v>
      </c>
      <c r="AC97" s="20" t="s">
        <v>402</v>
      </c>
      <c r="AD97" s="18">
        <f t="shared" si="16"/>
        <v>0</v>
      </c>
    </row>
    <row r="98" spans="1:30" s="13" customFormat="1" ht="14.25" customHeight="1" x14ac:dyDescent="0.25">
      <c r="A98" s="6" t="s">
        <v>350</v>
      </c>
      <c r="B98" s="1" t="s">
        <v>159</v>
      </c>
      <c r="C98" s="11" t="s">
        <v>159</v>
      </c>
      <c r="D98" s="11" t="s">
        <v>160</v>
      </c>
      <c r="E98" s="16" t="s">
        <v>36</v>
      </c>
      <c r="F98" s="12" t="s">
        <v>160</v>
      </c>
      <c r="G98" s="11" t="s">
        <v>160</v>
      </c>
      <c r="H98" s="12" t="s">
        <v>160</v>
      </c>
      <c r="I98" s="11" t="s">
        <v>160</v>
      </c>
      <c r="J98" s="12" t="s">
        <v>160</v>
      </c>
      <c r="K98" s="11" t="s">
        <v>160</v>
      </c>
      <c r="L98" s="12" t="s">
        <v>160</v>
      </c>
      <c r="M98" s="11" t="s">
        <v>160</v>
      </c>
      <c r="N98" s="12" t="s">
        <v>160</v>
      </c>
      <c r="O98" s="11" t="s">
        <v>159</v>
      </c>
      <c r="P98" s="12" t="s">
        <v>160</v>
      </c>
      <c r="Q98" s="11" t="s">
        <v>160</v>
      </c>
      <c r="R98" s="12" t="s">
        <v>160</v>
      </c>
      <c r="S98" s="11" t="s">
        <v>160</v>
      </c>
      <c r="T98" s="15" t="s">
        <v>160</v>
      </c>
      <c r="U98" s="15">
        <v>1</v>
      </c>
      <c r="V98" s="15">
        <v>1</v>
      </c>
      <c r="W98" s="15"/>
      <c r="X98" s="15">
        <v>1</v>
      </c>
      <c r="Y98" s="15"/>
      <c r="Z98" s="15"/>
      <c r="AA98" s="15"/>
      <c r="AB98" s="10">
        <v>40909</v>
      </c>
      <c r="AC98" s="8" t="s">
        <v>240</v>
      </c>
      <c r="AD98" s="18">
        <f t="shared" si="16"/>
        <v>3</v>
      </c>
    </row>
    <row r="99" spans="1:30" s="13" customFormat="1" ht="14.25" customHeight="1" x14ac:dyDescent="0.25">
      <c r="A99" s="6" t="s">
        <v>92</v>
      </c>
      <c r="B99" s="1" t="s">
        <v>160</v>
      </c>
      <c r="C99" s="11" t="s">
        <v>160</v>
      </c>
      <c r="D99" s="11" t="s">
        <v>160</v>
      </c>
      <c r="E99" s="16" t="s">
        <v>36</v>
      </c>
      <c r="F99" s="12" t="s">
        <v>160</v>
      </c>
      <c r="G99" s="11" t="s">
        <v>160</v>
      </c>
      <c r="H99" s="12" t="s">
        <v>160</v>
      </c>
      <c r="I99" s="11" t="s">
        <v>160</v>
      </c>
      <c r="J99" s="12" t="s">
        <v>160</v>
      </c>
      <c r="K99" s="11" t="s">
        <v>160</v>
      </c>
      <c r="L99" s="12" t="s">
        <v>160</v>
      </c>
      <c r="M99" s="11" t="s">
        <v>160</v>
      </c>
      <c r="N99" s="12" t="s">
        <v>160</v>
      </c>
      <c r="O99" s="11" t="s">
        <v>160</v>
      </c>
      <c r="P99" s="12" t="s">
        <v>160</v>
      </c>
      <c r="Q99" s="11" t="s">
        <v>160</v>
      </c>
      <c r="R99" s="12" t="s">
        <v>160</v>
      </c>
      <c r="S99" s="11" t="s">
        <v>160</v>
      </c>
      <c r="T99" s="12" t="s">
        <v>160</v>
      </c>
      <c r="U99" s="12"/>
      <c r="V99" s="12"/>
      <c r="W99" s="12"/>
      <c r="X99" s="12"/>
      <c r="Y99" s="12"/>
      <c r="Z99" s="12"/>
      <c r="AA99" s="12"/>
      <c r="AB99" s="10">
        <v>40909</v>
      </c>
      <c r="AC99" s="20" t="s">
        <v>403</v>
      </c>
      <c r="AD99" s="18">
        <f t="shared" si="16"/>
        <v>0</v>
      </c>
    </row>
    <row r="100" spans="1:30" s="13" customFormat="1" ht="14.25" customHeight="1" x14ac:dyDescent="0.25">
      <c r="A100" s="6" t="s">
        <v>93</v>
      </c>
      <c r="B100" s="1" t="s">
        <v>159</v>
      </c>
      <c r="C100" s="11" t="s">
        <v>159</v>
      </c>
      <c r="D100" s="11" t="s">
        <v>159</v>
      </c>
      <c r="E100" s="16">
        <v>4.7E-2</v>
      </c>
      <c r="F100" s="12" t="s">
        <v>159</v>
      </c>
      <c r="G100" s="11" t="s">
        <v>159</v>
      </c>
      <c r="H100" s="12" t="s">
        <v>159</v>
      </c>
      <c r="I100" s="11" t="s">
        <v>159</v>
      </c>
      <c r="J100" s="12" t="s">
        <v>159</v>
      </c>
      <c r="K100" s="11" t="s">
        <v>160</v>
      </c>
      <c r="L100" s="12" t="s">
        <v>159</v>
      </c>
      <c r="M100" s="11" t="s">
        <v>159</v>
      </c>
      <c r="N100" s="12" t="s">
        <v>159</v>
      </c>
      <c r="O100" s="11" t="s">
        <v>160</v>
      </c>
      <c r="P100" s="12" t="s">
        <v>160</v>
      </c>
      <c r="Q100" s="11" t="s">
        <v>160</v>
      </c>
      <c r="R100" s="12" t="s">
        <v>160</v>
      </c>
      <c r="S100" s="11" t="s">
        <v>160</v>
      </c>
      <c r="T100" s="15" t="s">
        <v>160</v>
      </c>
      <c r="U100" s="15"/>
      <c r="V100" s="15"/>
      <c r="W100" s="15"/>
      <c r="X100" s="15"/>
      <c r="Y100" s="15"/>
      <c r="Z100" s="15">
        <v>1</v>
      </c>
      <c r="AA100" s="15"/>
      <c r="AB100" s="10">
        <v>40911</v>
      </c>
      <c r="AC100" s="9" t="s">
        <v>167</v>
      </c>
      <c r="AD100" s="18">
        <f t="shared" si="16"/>
        <v>11</v>
      </c>
    </row>
    <row r="101" spans="1:30" s="13" customFormat="1" ht="14.25" customHeight="1" x14ac:dyDescent="0.25">
      <c r="A101" s="6" t="s">
        <v>94</v>
      </c>
      <c r="B101" s="1" t="s">
        <v>159</v>
      </c>
      <c r="C101" s="11" t="s">
        <v>159</v>
      </c>
      <c r="D101" s="11" t="s">
        <v>159</v>
      </c>
      <c r="E101" s="16">
        <v>2.4E-2</v>
      </c>
      <c r="F101" s="12" t="s">
        <v>159</v>
      </c>
      <c r="G101" s="11" t="s">
        <v>159</v>
      </c>
      <c r="H101" s="12" t="s">
        <v>160</v>
      </c>
      <c r="I101" s="11" t="s">
        <v>159</v>
      </c>
      <c r="J101" s="12" t="s">
        <v>159</v>
      </c>
      <c r="K101" s="11" t="s">
        <v>159</v>
      </c>
      <c r="L101" s="12" t="s">
        <v>159</v>
      </c>
      <c r="M101" s="11" t="s">
        <v>160</v>
      </c>
      <c r="N101" s="12" t="s">
        <v>160</v>
      </c>
      <c r="O101" s="11" t="s">
        <v>159</v>
      </c>
      <c r="P101" s="12" t="s">
        <v>160</v>
      </c>
      <c r="Q101" s="11" t="s">
        <v>160</v>
      </c>
      <c r="R101" s="12" t="s">
        <v>160</v>
      </c>
      <c r="S101" s="11" t="s">
        <v>160</v>
      </c>
      <c r="T101" s="15" t="s">
        <v>160</v>
      </c>
      <c r="U101" s="15">
        <v>1</v>
      </c>
      <c r="V101" s="15">
        <v>1</v>
      </c>
      <c r="W101" s="15"/>
      <c r="X101" s="15"/>
      <c r="Y101" s="15"/>
      <c r="Z101" s="15"/>
      <c r="AA101" s="15"/>
      <c r="AB101" s="10">
        <v>40911</v>
      </c>
      <c r="AC101" s="8" t="s">
        <v>241</v>
      </c>
      <c r="AD101" s="18">
        <f t="shared" ref="AD101:AD132" si="17">COUNTIF(B101:T101,"Yes")</f>
        <v>10</v>
      </c>
    </row>
    <row r="102" spans="1:30" s="13" customFormat="1" ht="14.25" customHeight="1" x14ac:dyDescent="0.25">
      <c r="A102" s="6" t="s">
        <v>95</v>
      </c>
      <c r="B102" s="1" t="s">
        <v>160</v>
      </c>
      <c r="C102" s="11" t="s">
        <v>160</v>
      </c>
      <c r="D102" s="11" t="s">
        <v>160</v>
      </c>
      <c r="E102" s="16" t="s">
        <v>36</v>
      </c>
      <c r="F102" s="12" t="s">
        <v>160</v>
      </c>
      <c r="G102" s="11" t="s">
        <v>160</v>
      </c>
      <c r="H102" s="12" t="s">
        <v>160</v>
      </c>
      <c r="I102" s="11" t="s">
        <v>160</v>
      </c>
      <c r="J102" s="12" t="s">
        <v>160</v>
      </c>
      <c r="K102" s="11" t="s">
        <v>160</v>
      </c>
      <c r="L102" s="12" t="s">
        <v>160</v>
      </c>
      <c r="M102" s="11" t="s">
        <v>160</v>
      </c>
      <c r="N102" s="12" t="s">
        <v>160</v>
      </c>
      <c r="O102" s="11" t="s">
        <v>160</v>
      </c>
      <c r="P102" s="12" t="s">
        <v>160</v>
      </c>
      <c r="Q102" s="11" t="s">
        <v>160</v>
      </c>
      <c r="R102" s="12" t="s">
        <v>160</v>
      </c>
      <c r="S102" s="11" t="s">
        <v>160</v>
      </c>
      <c r="T102" s="12" t="s">
        <v>160</v>
      </c>
      <c r="U102" s="12"/>
      <c r="V102" s="12"/>
      <c r="W102" s="12"/>
      <c r="X102" s="12"/>
      <c r="Y102" s="12"/>
      <c r="Z102" s="12"/>
      <c r="AA102" s="12"/>
      <c r="AB102" s="10">
        <v>40909</v>
      </c>
      <c r="AC102" s="20" t="s">
        <v>404</v>
      </c>
      <c r="AD102" s="18">
        <f t="shared" si="17"/>
        <v>0</v>
      </c>
    </row>
    <row r="103" spans="1:30" s="13" customFormat="1" ht="14.25" customHeight="1" x14ac:dyDescent="0.25">
      <c r="A103" s="6" t="s">
        <v>96</v>
      </c>
      <c r="B103" s="1" t="s">
        <v>159</v>
      </c>
      <c r="C103" s="11" t="s">
        <v>159</v>
      </c>
      <c r="D103" s="11" t="s">
        <v>160</v>
      </c>
      <c r="E103" s="16">
        <v>2.5000000000000001E-2</v>
      </c>
      <c r="F103" s="12" t="s">
        <v>160</v>
      </c>
      <c r="G103" s="11" t="s">
        <v>160</v>
      </c>
      <c r="H103" s="12" t="s">
        <v>160</v>
      </c>
      <c r="I103" s="11" t="s">
        <v>160</v>
      </c>
      <c r="J103" s="12" t="s">
        <v>160</v>
      </c>
      <c r="K103" s="11" t="s">
        <v>160</v>
      </c>
      <c r="L103" s="12" t="s">
        <v>160</v>
      </c>
      <c r="M103" s="11" t="s">
        <v>160</v>
      </c>
      <c r="N103" s="12" t="s">
        <v>160</v>
      </c>
      <c r="O103" s="11" t="s">
        <v>160</v>
      </c>
      <c r="P103" s="12" t="s">
        <v>160</v>
      </c>
      <c r="Q103" s="11" t="s">
        <v>160</v>
      </c>
      <c r="R103" s="12" t="s">
        <v>160</v>
      </c>
      <c r="S103" s="11" t="s">
        <v>160</v>
      </c>
      <c r="T103" s="15" t="s">
        <v>160</v>
      </c>
      <c r="U103" s="15">
        <v>1</v>
      </c>
      <c r="V103" s="15">
        <v>1</v>
      </c>
      <c r="W103" s="15"/>
      <c r="X103" s="15"/>
      <c r="Y103" s="15"/>
      <c r="Z103" s="15"/>
      <c r="AA103" s="15"/>
      <c r="AB103" s="10">
        <v>40909</v>
      </c>
      <c r="AC103" s="8" t="s">
        <v>242</v>
      </c>
      <c r="AD103" s="18">
        <f t="shared" si="17"/>
        <v>2</v>
      </c>
    </row>
    <row r="104" spans="1:30" s="13" customFormat="1" ht="14.25" customHeight="1" x14ac:dyDescent="0.25">
      <c r="A104" s="6" t="s">
        <v>97</v>
      </c>
      <c r="B104" s="1" t="s">
        <v>160</v>
      </c>
      <c r="C104" s="11" t="s">
        <v>160</v>
      </c>
      <c r="D104" s="11" t="s">
        <v>160</v>
      </c>
      <c r="E104" s="16" t="s">
        <v>36</v>
      </c>
      <c r="F104" s="12" t="s">
        <v>160</v>
      </c>
      <c r="G104" s="11" t="s">
        <v>160</v>
      </c>
      <c r="H104" s="12" t="s">
        <v>160</v>
      </c>
      <c r="I104" s="11" t="s">
        <v>160</v>
      </c>
      <c r="J104" s="12" t="s">
        <v>160</v>
      </c>
      <c r="K104" s="11" t="s">
        <v>160</v>
      </c>
      <c r="L104" s="12" t="s">
        <v>160</v>
      </c>
      <c r="M104" s="11" t="s">
        <v>160</v>
      </c>
      <c r="N104" s="12" t="s">
        <v>160</v>
      </c>
      <c r="O104" s="11" t="s">
        <v>160</v>
      </c>
      <c r="P104" s="12" t="s">
        <v>160</v>
      </c>
      <c r="Q104" s="11" t="s">
        <v>160</v>
      </c>
      <c r="R104" s="12" t="s">
        <v>160</v>
      </c>
      <c r="S104" s="11" t="s">
        <v>160</v>
      </c>
      <c r="T104" s="12" t="s">
        <v>160</v>
      </c>
      <c r="U104" s="12"/>
      <c r="V104" s="12"/>
      <c r="W104" s="12"/>
      <c r="X104" s="12"/>
      <c r="Y104" s="12"/>
      <c r="Z104" s="12"/>
      <c r="AA104" s="12"/>
      <c r="AB104" s="10">
        <v>40909</v>
      </c>
      <c r="AC104" s="20" t="s">
        <v>405</v>
      </c>
      <c r="AD104" s="18">
        <f t="shared" si="17"/>
        <v>0</v>
      </c>
    </row>
    <row r="105" spans="1:30" s="13" customFormat="1" ht="14.25" customHeight="1" x14ac:dyDescent="0.25">
      <c r="A105" s="6" t="s">
        <v>98</v>
      </c>
      <c r="B105" s="1" t="s">
        <v>407</v>
      </c>
      <c r="C105" s="11" t="s">
        <v>160</v>
      </c>
      <c r="D105" s="11" t="s">
        <v>160</v>
      </c>
      <c r="E105" s="16" t="s">
        <v>36</v>
      </c>
      <c r="F105" s="12" t="s">
        <v>160</v>
      </c>
      <c r="G105" s="11" t="s">
        <v>160</v>
      </c>
      <c r="H105" s="12" t="s">
        <v>160</v>
      </c>
      <c r="I105" s="11" t="s">
        <v>160</v>
      </c>
      <c r="J105" s="12" t="s">
        <v>160</v>
      </c>
      <c r="K105" s="11" t="s">
        <v>160</v>
      </c>
      <c r="L105" s="12" t="s">
        <v>160</v>
      </c>
      <c r="M105" s="11" t="s">
        <v>160</v>
      </c>
      <c r="N105" s="12" t="s">
        <v>160</v>
      </c>
      <c r="O105" s="11" t="s">
        <v>160</v>
      </c>
      <c r="P105" s="12" t="s">
        <v>160</v>
      </c>
      <c r="Q105" s="11" t="s">
        <v>160</v>
      </c>
      <c r="R105" s="12" t="s">
        <v>160</v>
      </c>
      <c r="S105" s="11" t="s">
        <v>160</v>
      </c>
      <c r="T105" s="12" t="s">
        <v>160</v>
      </c>
      <c r="U105" s="12"/>
      <c r="V105" s="12"/>
      <c r="W105" s="12"/>
      <c r="X105" s="12"/>
      <c r="Y105" s="12"/>
      <c r="Z105" s="12"/>
      <c r="AA105" s="12"/>
      <c r="AB105" s="10">
        <v>40909</v>
      </c>
      <c r="AC105" s="20" t="s">
        <v>418</v>
      </c>
      <c r="AD105" s="18">
        <f t="shared" si="17"/>
        <v>0</v>
      </c>
    </row>
    <row r="106" spans="1:30" s="13" customFormat="1" ht="14.25" customHeight="1" x14ac:dyDescent="0.25">
      <c r="A106" s="6" t="s">
        <v>99</v>
      </c>
      <c r="B106" s="1" t="s">
        <v>407</v>
      </c>
      <c r="C106" s="11" t="s">
        <v>160</v>
      </c>
      <c r="D106" s="11" t="s">
        <v>160</v>
      </c>
      <c r="E106" s="16" t="s">
        <v>36</v>
      </c>
      <c r="F106" s="12" t="s">
        <v>160</v>
      </c>
      <c r="G106" s="11" t="s">
        <v>160</v>
      </c>
      <c r="H106" s="12" t="s">
        <v>160</v>
      </c>
      <c r="I106" s="11" t="s">
        <v>160</v>
      </c>
      <c r="J106" s="12" t="s">
        <v>160</v>
      </c>
      <c r="K106" s="11" t="s">
        <v>160</v>
      </c>
      <c r="L106" s="12" t="s">
        <v>160</v>
      </c>
      <c r="M106" s="11" t="s">
        <v>160</v>
      </c>
      <c r="N106" s="12" t="s">
        <v>160</v>
      </c>
      <c r="O106" s="11" t="s">
        <v>160</v>
      </c>
      <c r="P106" s="12" t="s">
        <v>160</v>
      </c>
      <c r="Q106" s="11" t="s">
        <v>160</v>
      </c>
      <c r="R106" s="12" t="s">
        <v>160</v>
      </c>
      <c r="S106" s="11" t="s">
        <v>160</v>
      </c>
      <c r="T106" s="12" t="s">
        <v>160</v>
      </c>
      <c r="U106" s="12"/>
      <c r="V106" s="12"/>
      <c r="W106" s="12"/>
      <c r="X106" s="12"/>
      <c r="Y106" s="12"/>
      <c r="Z106" s="12"/>
      <c r="AA106" s="12"/>
      <c r="AB106" s="10">
        <v>40909</v>
      </c>
      <c r="AC106" s="20" t="s">
        <v>406</v>
      </c>
      <c r="AD106" s="18">
        <f t="shared" si="17"/>
        <v>0</v>
      </c>
    </row>
    <row r="107" spans="1:30" s="13" customFormat="1" ht="14.25" customHeight="1" x14ac:dyDescent="0.25">
      <c r="A107" s="6" t="s">
        <v>100</v>
      </c>
      <c r="B107" s="1" t="s">
        <v>389</v>
      </c>
      <c r="C107" s="11" t="s">
        <v>160</v>
      </c>
      <c r="D107" s="11" t="s">
        <v>160</v>
      </c>
      <c r="E107" s="16" t="s">
        <v>36</v>
      </c>
      <c r="F107" s="12" t="s">
        <v>160</v>
      </c>
      <c r="G107" s="11" t="s">
        <v>160</v>
      </c>
      <c r="H107" s="12" t="s">
        <v>160</v>
      </c>
      <c r="I107" s="11" t="s">
        <v>160</v>
      </c>
      <c r="J107" s="12" t="s">
        <v>160</v>
      </c>
      <c r="K107" s="11" t="s">
        <v>160</v>
      </c>
      <c r="L107" s="12" t="s">
        <v>160</v>
      </c>
      <c r="M107" s="11" t="s">
        <v>160</v>
      </c>
      <c r="N107" s="12" t="s">
        <v>160</v>
      </c>
      <c r="O107" s="11" t="s">
        <v>160</v>
      </c>
      <c r="P107" s="12" t="s">
        <v>160</v>
      </c>
      <c r="Q107" s="11" t="s">
        <v>160</v>
      </c>
      <c r="R107" s="12" t="s">
        <v>160</v>
      </c>
      <c r="S107" s="11" t="s">
        <v>160</v>
      </c>
      <c r="T107" s="12" t="s">
        <v>160</v>
      </c>
      <c r="U107" s="12"/>
      <c r="V107" s="12"/>
      <c r="W107" s="12"/>
      <c r="X107" s="12"/>
      <c r="Y107" s="12"/>
      <c r="Z107" s="12"/>
      <c r="AA107" s="12"/>
      <c r="AB107" s="10">
        <v>40909</v>
      </c>
      <c r="AC107" s="20" t="s">
        <v>408</v>
      </c>
      <c r="AD107" s="18">
        <f t="shared" si="17"/>
        <v>0</v>
      </c>
    </row>
    <row r="108" spans="1:30" s="13" customFormat="1" ht="14.25" customHeight="1" x14ac:dyDescent="0.25">
      <c r="A108" s="6" t="s">
        <v>101</v>
      </c>
      <c r="B108" s="1" t="s">
        <v>159</v>
      </c>
      <c r="C108" s="11" t="s">
        <v>159</v>
      </c>
      <c r="D108" s="11" t="s">
        <v>160</v>
      </c>
      <c r="E108" s="16" t="s">
        <v>36</v>
      </c>
      <c r="F108" s="12" t="s">
        <v>160</v>
      </c>
      <c r="G108" s="11" t="s">
        <v>160</v>
      </c>
      <c r="H108" s="12" t="s">
        <v>160</v>
      </c>
      <c r="I108" s="11" t="s">
        <v>160</v>
      </c>
      <c r="J108" s="12" t="s">
        <v>160</v>
      </c>
      <c r="K108" s="11" t="s">
        <v>160</v>
      </c>
      <c r="L108" s="12" t="s">
        <v>160</v>
      </c>
      <c r="M108" s="11" t="s">
        <v>160</v>
      </c>
      <c r="N108" s="12" t="s">
        <v>160</v>
      </c>
      <c r="O108" s="11" t="s">
        <v>159</v>
      </c>
      <c r="P108" s="12" t="s">
        <v>160</v>
      </c>
      <c r="Q108" s="11" t="s">
        <v>160</v>
      </c>
      <c r="R108" s="12" t="s">
        <v>160</v>
      </c>
      <c r="S108" s="15" t="s">
        <v>160</v>
      </c>
      <c r="T108" s="15" t="s">
        <v>160</v>
      </c>
      <c r="U108" s="15">
        <v>1</v>
      </c>
      <c r="V108" s="15">
        <v>1</v>
      </c>
      <c r="W108" s="15"/>
      <c r="X108" s="15"/>
      <c r="Y108" s="15"/>
      <c r="Z108" s="15"/>
      <c r="AA108" s="15"/>
      <c r="AB108" s="10">
        <v>40909</v>
      </c>
      <c r="AC108" s="8" t="s">
        <v>243</v>
      </c>
      <c r="AD108" s="18">
        <f t="shared" si="17"/>
        <v>3</v>
      </c>
    </row>
    <row r="109" spans="1:30" s="13" customFormat="1" ht="14.25" customHeight="1" x14ac:dyDescent="0.25">
      <c r="A109" s="6" t="s">
        <v>351</v>
      </c>
      <c r="B109" s="1" t="s">
        <v>159</v>
      </c>
      <c r="C109" s="11" t="s">
        <v>159</v>
      </c>
      <c r="D109" s="11" t="s">
        <v>159</v>
      </c>
      <c r="E109" s="16">
        <v>0.01</v>
      </c>
      <c r="F109" s="12" t="s">
        <v>159</v>
      </c>
      <c r="G109" s="11" t="s">
        <v>160</v>
      </c>
      <c r="H109" s="12" t="s">
        <v>160</v>
      </c>
      <c r="I109" s="11" t="s">
        <v>160</v>
      </c>
      <c r="J109" s="12" t="s">
        <v>160</v>
      </c>
      <c r="K109" s="11" t="s">
        <v>160</v>
      </c>
      <c r="L109" s="12" t="s">
        <v>160</v>
      </c>
      <c r="M109" s="11" t="s">
        <v>160</v>
      </c>
      <c r="N109" s="12" t="s">
        <v>160</v>
      </c>
      <c r="O109" s="11" t="s">
        <v>160</v>
      </c>
      <c r="P109" s="12" t="s">
        <v>160</v>
      </c>
      <c r="Q109" s="11" t="s">
        <v>160</v>
      </c>
      <c r="R109" s="12" t="s">
        <v>160</v>
      </c>
      <c r="S109" s="11" t="s">
        <v>160</v>
      </c>
      <c r="T109" s="15" t="s">
        <v>160</v>
      </c>
      <c r="U109" s="15">
        <v>1</v>
      </c>
      <c r="V109" s="15">
        <v>1</v>
      </c>
      <c r="W109" s="15"/>
      <c r="X109" s="15"/>
      <c r="Y109" s="15"/>
      <c r="Z109" s="15"/>
      <c r="AA109" s="15"/>
      <c r="AB109" s="10">
        <v>40910</v>
      </c>
      <c r="AC109" s="8" t="s">
        <v>244</v>
      </c>
      <c r="AD109" s="18">
        <f t="shared" si="17"/>
        <v>4</v>
      </c>
    </row>
    <row r="110" spans="1:30" s="13" customFormat="1" ht="14.25" customHeight="1" x14ac:dyDescent="0.25">
      <c r="A110" s="6" t="s">
        <v>352</v>
      </c>
      <c r="B110" s="1" t="s">
        <v>393</v>
      </c>
      <c r="C110" s="11" t="s">
        <v>160</v>
      </c>
      <c r="D110" s="11" t="s">
        <v>160</v>
      </c>
      <c r="E110" s="16" t="s">
        <v>36</v>
      </c>
      <c r="F110" s="12" t="s">
        <v>160</v>
      </c>
      <c r="G110" s="11" t="s">
        <v>160</v>
      </c>
      <c r="H110" s="12" t="s">
        <v>160</v>
      </c>
      <c r="I110" s="11" t="s">
        <v>160</v>
      </c>
      <c r="J110" s="12" t="s">
        <v>160</v>
      </c>
      <c r="K110" s="11" t="s">
        <v>160</v>
      </c>
      <c r="L110" s="12" t="s">
        <v>160</v>
      </c>
      <c r="M110" s="11" t="s">
        <v>160</v>
      </c>
      <c r="N110" s="12" t="s">
        <v>160</v>
      </c>
      <c r="O110" s="11" t="s">
        <v>160</v>
      </c>
      <c r="P110" s="12" t="s">
        <v>160</v>
      </c>
      <c r="Q110" s="11" t="s">
        <v>160</v>
      </c>
      <c r="R110" s="12" t="s">
        <v>160</v>
      </c>
      <c r="S110" s="11" t="s">
        <v>160</v>
      </c>
      <c r="T110" s="12" t="s">
        <v>160</v>
      </c>
      <c r="U110" s="12"/>
      <c r="V110" s="12"/>
      <c r="W110" s="12"/>
      <c r="X110" s="12"/>
      <c r="Y110" s="12"/>
      <c r="Z110" s="12"/>
      <c r="AA110" s="12"/>
      <c r="AB110" s="10">
        <v>40909</v>
      </c>
      <c r="AC110" s="8" t="s">
        <v>245</v>
      </c>
      <c r="AD110" s="18">
        <f t="shared" si="17"/>
        <v>0</v>
      </c>
    </row>
    <row r="111" spans="1:30" s="13" customFormat="1" ht="14.25" customHeight="1" x14ac:dyDescent="0.25">
      <c r="A111" s="6" t="s">
        <v>102</v>
      </c>
      <c r="B111" s="1" t="s">
        <v>159</v>
      </c>
      <c r="C111" s="11" t="s">
        <v>160</v>
      </c>
      <c r="D111" s="11" t="s">
        <v>160</v>
      </c>
      <c r="E111" s="16" t="s">
        <v>36</v>
      </c>
      <c r="F111" s="12" t="s">
        <v>160</v>
      </c>
      <c r="G111" s="11" t="s">
        <v>160</v>
      </c>
      <c r="H111" s="12" t="s">
        <v>160</v>
      </c>
      <c r="I111" s="11" t="s">
        <v>160</v>
      </c>
      <c r="J111" s="12" t="s">
        <v>160</v>
      </c>
      <c r="K111" s="11" t="s">
        <v>160</v>
      </c>
      <c r="L111" s="12" t="s">
        <v>160</v>
      </c>
      <c r="M111" s="11" t="s">
        <v>160</v>
      </c>
      <c r="N111" s="12" t="s">
        <v>160</v>
      </c>
      <c r="O111" s="11" t="s">
        <v>160</v>
      </c>
      <c r="P111" s="12" t="s">
        <v>160</v>
      </c>
      <c r="Q111" s="11" t="s">
        <v>160</v>
      </c>
      <c r="R111" s="12" t="s">
        <v>160</v>
      </c>
      <c r="S111" s="11" t="s">
        <v>160</v>
      </c>
      <c r="T111" s="12" t="s">
        <v>160</v>
      </c>
      <c r="U111" s="12"/>
      <c r="V111" s="12"/>
      <c r="W111" s="12"/>
      <c r="X111" s="12"/>
      <c r="Y111" s="12"/>
      <c r="Z111" s="12"/>
      <c r="AA111" s="12"/>
      <c r="AB111" s="10">
        <v>40909</v>
      </c>
      <c r="AC111" s="8" t="s">
        <v>246</v>
      </c>
      <c r="AD111" s="18">
        <f t="shared" si="17"/>
        <v>1</v>
      </c>
    </row>
    <row r="112" spans="1:30" s="13" customFormat="1" ht="14.25" customHeight="1" x14ac:dyDescent="0.25">
      <c r="A112" s="6" t="s">
        <v>103</v>
      </c>
      <c r="B112" s="1" t="s">
        <v>160</v>
      </c>
      <c r="C112" s="11" t="s">
        <v>160</v>
      </c>
      <c r="D112" s="11" t="s">
        <v>160</v>
      </c>
      <c r="E112" s="16" t="s">
        <v>36</v>
      </c>
      <c r="F112" s="12" t="s">
        <v>160</v>
      </c>
      <c r="G112" s="11" t="s">
        <v>160</v>
      </c>
      <c r="H112" s="12" t="s">
        <v>160</v>
      </c>
      <c r="I112" s="11" t="s">
        <v>160</v>
      </c>
      <c r="J112" s="12" t="s">
        <v>160</v>
      </c>
      <c r="K112" s="11" t="s">
        <v>160</v>
      </c>
      <c r="L112" s="12" t="s">
        <v>160</v>
      </c>
      <c r="M112" s="11" t="s">
        <v>160</v>
      </c>
      <c r="N112" s="12" t="s">
        <v>160</v>
      </c>
      <c r="O112" s="11" t="s">
        <v>160</v>
      </c>
      <c r="P112" s="12" t="s">
        <v>160</v>
      </c>
      <c r="Q112" s="11" t="s">
        <v>160</v>
      </c>
      <c r="R112" s="12" t="s">
        <v>160</v>
      </c>
      <c r="S112" s="11" t="s">
        <v>160</v>
      </c>
      <c r="T112" s="12" t="s">
        <v>160</v>
      </c>
      <c r="U112" s="12"/>
      <c r="V112" s="12"/>
      <c r="W112" s="12"/>
      <c r="X112" s="12"/>
      <c r="Y112" s="12"/>
      <c r="Z112" s="12"/>
      <c r="AA112" s="12"/>
      <c r="AB112" s="10">
        <v>40909</v>
      </c>
      <c r="AC112" s="20" t="s">
        <v>409</v>
      </c>
      <c r="AD112" s="18">
        <f t="shared" si="17"/>
        <v>0</v>
      </c>
    </row>
    <row r="113" spans="1:30" s="13" customFormat="1" ht="14.25" customHeight="1" x14ac:dyDescent="0.25">
      <c r="A113" s="6" t="s">
        <v>104</v>
      </c>
      <c r="B113" s="1" t="s">
        <v>159</v>
      </c>
      <c r="C113" s="11" t="s">
        <v>159</v>
      </c>
      <c r="D113" s="11" t="s">
        <v>159</v>
      </c>
      <c r="E113" s="16">
        <v>0.19</v>
      </c>
      <c r="F113" s="12" t="s">
        <v>159</v>
      </c>
      <c r="G113" s="11" t="s">
        <v>159</v>
      </c>
      <c r="H113" s="12" t="s">
        <v>160</v>
      </c>
      <c r="I113" s="11" t="s">
        <v>159</v>
      </c>
      <c r="J113" s="12" t="s">
        <v>159</v>
      </c>
      <c r="K113" s="11" t="s">
        <v>160</v>
      </c>
      <c r="L113" s="12" t="s">
        <v>159</v>
      </c>
      <c r="M113" s="11" t="s">
        <v>159</v>
      </c>
      <c r="N113" s="12" t="s">
        <v>160</v>
      </c>
      <c r="O113" s="11" t="s">
        <v>159</v>
      </c>
      <c r="P113" s="12" t="s">
        <v>160</v>
      </c>
      <c r="Q113" s="11" t="s">
        <v>159</v>
      </c>
      <c r="R113" s="12" t="s">
        <v>159</v>
      </c>
      <c r="S113" s="11" t="s">
        <v>160</v>
      </c>
      <c r="T113" s="12" t="s">
        <v>159</v>
      </c>
      <c r="U113" s="12"/>
      <c r="V113" s="12"/>
      <c r="W113" s="12"/>
      <c r="X113" s="12"/>
      <c r="Y113" s="12"/>
      <c r="Z113" s="12"/>
      <c r="AA113" s="12"/>
      <c r="AB113" s="10">
        <v>40911</v>
      </c>
      <c r="AC113" s="8" t="s">
        <v>247</v>
      </c>
      <c r="AD113" s="18">
        <f t="shared" si="17"/>
        <v>13</v>
      </c>
    </row>
    <row r="114" spans="1:30" s="13" customFormat="1" ht="14.25" customHeight="1" x14ac:dyDescent="0.25">
      <c r="A114" s="6" t="s">
        <v>105</v>
      </c>
      <c r="B114" s="1" t="s">
        <v>159</v>
      </c>
      <c r="C114" s="11" t="s">
        <v>159</v>
      </c>
      <c r="D114" s="11" t="s">
        <v>160</v>
      </c>
      <c r="E114" s="16">
        <v>0.16500000000000001</v>
      </c>
      <c r="F114" s="12" t="s">
        <v>159</v>
      </c>
      <c r="G114" s="11" t="s">
        <v>160</v>
      </c>
      <c r="H114" s="12" t="s">
        <v>160</v>
      </c>
      <c r="I114" s="11" t="s">
        <v>160</v>
      </c>
      <c r="J114" s="12" t="s">
        <v>160</v>
      </c>
      <c r="K114" s="11" t="s">
        <v>160</v>
      </c>
      <c r="L114" s="12" t="s">
        <v>160</v>
      </c>
      <c r="M114" s="11" t="s">
        <v>160</v>
      </c>
      <c r="N114" s="12" t="s">
        <v>160</v>
      </c>
      <c r="O114" s="11" t="s">
        <v>160</v>
      </c>
      <c r="P114" s="12" t="s">
        <v>160</v>
      </c>
      <c r="Q114" s="11" t="s">
        <v>160</v>
      </c>
      <c r="R114" s="12" t="s">
        <v>160</v>
      </c>
      <c r="S114" s="15" t="s">
        <v>160</v>
      </c>
      <c r="T114" s="15" t="s">
        <v>160</v>
      </c>
      <c r="U114" s="15">
        <v>1</v>
      </c>
      <c r="V114" s="15">
        <v>1</v>
      </c>
      <c r="W114" s="15"/>
      <c r="X114" s="15"/>
      <c r="Y114" s="15"/>
      <c r="Z114" s="15"/>
      <c r="AA114" s="15"/>
      <c r="AB114" s="10">
        <v>40909</v>
      </c>
      <c r="AC114" s="20" t="s">
        <v>425</v>
      </c>
      <c r="AD114" s="18">
        <f t="shared" si="17"/>
        <v>3</v>
      </c>
    </row>
    <row r="115" spans="1:30" s="13" customFormat="1" ht="14.25" customHeight="1" x14ac:dyDescent="0.25">
      <c r="A115" s="6" t="s">
        <v>353</v>
      </c>
      <c r="B115" s="1" t="s">
        <v>160</v>
      </c>
      <c r="C115" s="11" t="s">
        <v>160</v>
      </c>
      <c r="D115" s="11" t="s">
        <v>160</v>
      </c>
      <c r="E115" s="16" t="s">
        <v>36</v>
      </c>
      <c r="F115" s="12" t="s">
        <v>160</v>
      </c>
      <c r="G115" s="11" t="s">
        <v>160</v>
      </c>
      <c r="H115" s="12" t="s">
        <v>160</v>
      </c>
      <c r="I115" s="11" t="s">
        <v>160</v>
      </c>
      <c r="J115" s="12" t="s">
        <v>160</v>
      </c>
      <c r="K115" s="11" t="s">
        <v>160</v>
      </c>
      <c r="L115" s="12" t="s">
        <v>160</v>
      </c>
      <c r="M115" s="11" t="s">
        <v>160</v>
      </c>
      <c r="N115" s="12" t="s">
        <v>160</v>
      </c>
      <c r="O115" s="11" t="s">
        <v>160</v>
      </c>
      <c r="P115" s="12" t="s">
        <v>160</v>
      </c>
      <c r="Q115" s="11" t="s">
        <v>160</v>
      </c>
      <c r="R115" s="12" t="s">
        <v>160</v>
      </c>
      <c r="S115" s="15" t="s">
        <v>160</v>
      </c>
      <c r="T115" s="12" t="s">
        <v>160</v>
      </c>
      <c r="U115" s="12"/>
      <c r="V115" s="12"/>
      <c r="W115" s="12"/>
      <c r="X115" s="12"/>
      <c r="Y115" s="12"/>
      <c r="Z115" s="12"/>
      <c r="AA115" s="12"/>
      <c r="AB115" s="10">
        <v>40909</v>
      </c>
      <c r="AC115" s="8" t="s">
        <v>248</v>
      </c>
      <c r="AD115" s="18">
        <f t="shared" si="17"/>
        <v>0</v>
      </c>
    </row>
    <row r="116" spans="1:30" s="13" customFormat="1" ht="14.25" customHeight="1" x14ac:dyDescent="0.25">
      <c r="A116" s="6" t="s">
        <v>106</v>
      </c>
      <c r="B116" s="1" t="s">
        <v>159</v>
      </c>
      <c r="C116" s="11" t="s">
        <v>159</v>
      </c>
      <c r="D116" s="11" t="s">
        <v>160</v>
      </c>
      <c r="E116" s="16" t="s">
        <v>36</v>
      </c>
      <c r="F116" s="12" t="s">
        <v>159</v>
      </c>
      <c r="G116" s="11" t="s">
        <v>160</v>
      </c>
      <c r="H116" s="12" t="s">
        <v>160</v>
      </c>
      <c r="I116" s="11" t="s">
        <v>159</v>
      </c>
      <c r="J116" s="12" t="s">
        <v>159</v>
      </c>
      <c r="K116" s="11" t="s">
        <v>160</v>
      </c>
      <c r="L116" s="12" t="s">
        <v>160</v>
      </c>
      <c r="M116" s="11" t="s">
        <v>160</v>
      </c>
      <c r="N116" s="12" t="s">
        <v>160</v>
      </c>
      <c r="O116" s="11" t="s">
        <v>160</v>
      </c>
      <c r="P116" s="12" t="s">
        <v>160</v>
      </c>
      <c r="Q116" s="11" t="s">
        <v>160</v>
      </c>
      <c r="R116" s="12" t="s">
        <v>160</v>
      </c>
      <c r="S116" s="15" t="s">
        <v>160</v>
      </c>
      <c r="T116" s="12" t="s">
        <v>160</v>
      </c>
      <c r="U116" s="12"/>
      <c r="V116" s="12"/>
      <c r="W116" s="12"/>
      <c r="X116" s="12"/>
      <c r="Y116" s="12"/>
      <c r="Z116" s="12"/>
      <c r="AA116" s="12"/>
      <c r="AB116" s="10">
        <v>40910</v>
      </c>
      <c r="AC116" s="8" t="s">
        <v>249</v>
      </c>
      <c r="AD116" s="18">
        <f t="shared" si="17"/>
        <v>5</v>
      </c>
    </row>
    <row r="117" spans="1:30" s="13" customFormat="1" ht="14.25" customHeight="1" x14ac:dyDescent="0.25">
      <c r="A117" s="6" t="s">
        <v>354</v>
      </c>
      <c r="B117" s="1" t="s">
        <v>159</v>
      </c>
      <c r="C117" s="11" t="s">
        <v>159</v>
      </c>
      <c r="D117" s="11" t="s">
        <v>160</v>
      </c>
      <c r="E117" s="16">
        <v>0.03</v>
      </c>
      <c r="F117" s="12" t="s">
        <v>160</v>
      </c>
      <c r="G117" s="11" t="s">
        <v>160</v>
      </c>
      <c r="H117" s="12" t="s">
        <v>160</v>
      </c>
      <c r="I117" s="11" t="s">
        <v>160</v>
      </c>
      <c r="J117" s="12" t="s">
        <v>160</v>
      </c>
      <c r="K117" s="11" t="s">
        <v>160</v>
      </c>
      <c r="L117" s="12" t="s">
        <v>160</v>
      </c>
      <c r="M117" s="11" t="s">
        <v>160</v>
      </c>
      <c r="N117" s="12" t="s">
        <v>160</v>
      </c>
      <c r="O117" s="11" t="s">
        <v>159</v>
      </c>
      <c r="P117" s="12" t="s">
        <v>160</v>
      </c>
      <c r="Q117" s="11" t="s">
        <v>160</v>
      </c>
      <c r="R117" s="12" t="s">
        <v>160</v>
      </c>
      <c r="S117" s="15" t="s">
        <v>160</v>
      </c>
      <c r="T117" s="15" t="s">
        <v>160</v>
      </c>
      <c r="U117" s="15">
        <v>1</v>
      </c>
      <c r="V117" s="15"/>
      <c r="W117" s="15"/>
      <c r="X117" s="15">
        <v>1</v>
      </c>
      <c r="Y117" s="15"/>
      <c r="Z117" s="15"/>
      <c r="AA117" s="15">
        <v>1</v>
      </c>
      <c r="AB117" s="10">
        <v>40909</v>
      </c>
      <c r="AC117" s="8" t="s">
        <v>250</v>
      </c>
      <c r="AD117" s="18">
        <f t="shared" si="17"/>
        <v>3</v>
      </c>
    </row>
    <row r="118" spans="1:30" s="13" customFormat="1" ht="14.25" customHeight="1" x14ac:dyDescent="0.25">
      <c r="A118" s="6" t="s">
        <v>107</v>
      </c>
      <c r="B118" s="1" t="s">
        <v>159</v>
      </c>
      <c r="C118" s="11" t="s">
        <v>159</v>
      </c>
      <c r="D118" s="11" t="s">
        <v>159</v>
      </c>
      <c r="E118" s="16">
        <v>0</v>
      </c>
      <c r="F118" s="12" t="s">
        <v>159</v>
      </c>
      <c r="G118" s="11" t="s">
        <v>159</v>
      </c>
      <c r="H118" s="12" t="s">
        <v>160</v>
      </c>
      <c r="I118" s="11" t="s">
        <v>159</v>
      </c>
      <c r="J118" s="12" t="s">
        <v>160</v>
      </c>
      <c r="K118" s="11" t="s">
        <v>160</v>
      </c>
      <c r="L118" s="12" t="s">
        <v>159</v>
      </c>
      <c r="M118" s="11" t="s">
        <v>159</v>
      </c>
      <c r="N118" s="12" t="s">
        <v>160</v>
      </c>
      <c r="O118" s="11" t="s">
        <v>159</v>
      </c>
      <c r="P118" s="12" t="s">
        <v>160</v>
      </c>
      <c r="Q118" s="11" t="s">
        <v>159</v>
      </c>
      <c r="R118" s="12" t="s">
        <v>160</v>
      </c>
      <c r="S118" s="15" t="s">
        <v>160</v>
      </c>
      <c r="T118" s="12" t="s">
        <v>159</v>
      </c>
      <c r="U118" s="12"/>
      <c r="V118" s="12"/>
      <c r="W118" s="12"/>
      <c r="X118" s="12"/>
      <c r="Y118" s="12"/>
      <c r="Z118" s="12"/>
      <c r="AA118" s="12"/>
      <c r="AB118" s="10">
        <v>40911</v>
      </c>
      <c r="AC118" s="8" t="s">
        <v>251</v>
      </c>
      <c r="AD118" s="18">
        <f t="shared" si="17"/>
        <v>11</v>
      </c>
    </row>
    <row r="119" spans="1:30" s="13" customFormat="1" ht="14.25" customHeight="1" x14ac:dyDescent="0.25">
      <c r="A119" s="6" t="s">
        <v>108</v>
      </c>
      <c r="B119" s="1" t="s">
        <v>422</v>
      </c>
      <c r="C119" s="11" t="s">
        <v>160</v>
      </c>
      <c r="D119" s="11" t="s">
        <v>160</v>
      </c>
      <c r="E119" s="16" t="s">
        <v>36</v>
      </c>
      <c r="F119" s="12" t="s">
        <v>160</v>
      </c>
      <c r="G119" s="11" t="s">
        <v>160</v>
      </c>
      <c r="H119" s="12" t="s">
        <v>160</v>
      </c>
      <c r="I119" s="11" t="s">
        <v>160</v>
      </c>
      <c r="J119" s="12" t="s">
        <v>160</v>
      </c>
      <c r="K119" s="11" t="s">
        <v>160</v>
      </c>
      <c r="L119" s="12" t="s">
        <v>160</v>
      </c>
      <c r="M119" s="11" t="s">
        <v>160</v>
      </c>
      <c r="N119" s="12" t="s">
        <v>160</v>
      </c>
      <c r="O119" s="11" t="s">
        <v>160</v>
      </c>
      <c r="P119" s="12" t="s">
        <v>160</v>
      </c>
      <c r="Q119" s="11" t="s">
        <v>160</v>
      </c>
      <c r="R119" s="12" t="s">
        <v>160</v>
      </c>
      <c r="S119" s="11" t="s">
        <v>160</v>
      </c>
      <c r="T119" s="12" t="s">
        <v>160</v>
      </c>
      <c r="U119" s="12"/>
      <c r="V119" s="12"/>
      <c r="W119" s="12"/>
      <c r="X119" s="12"/>
      <c r="Y119" s="12"/>
      <c r="Z119" s="12"/>
      <c r="AA119" s="12"/>
      <c r="AB119" s="10">
        <v>40909</v>
      </c>
      <c r="AC119" s="8" t="s">
        <v>252</v>
      </c>
      <c r="AD119" s="18">
        <f t="shared" si="17"/>
        <v>0</v>
      </c>
    </row>
    <row r="120" spans="1:30" s="13" customFormat="1" ht="14.25" customHeight="1" x14ac:dyDescent="0.25">
      <c r="A120" s="6" t="s">
        <v>355</v>
      </c>
      <c r="B120" s="1" t="s">
        <v>159</v>
      </c>
      <c r="C120" s="11" t="s">
        <v>159</v>
      </c>
      <c r="D120" s="11" t="s">
        <v>160</v>
      </c>
      <c r="E120" s="16" t="s">
        <v>36</v>
      </c>
      <c r="F120" s="12" t="s">
        <v>159</v>
      </c>
      <c r="G120" s="11" t="s">
        <v>160</v>
      </c>
      <c r="H120" s="12" t="s">
        <v>160</v>
      </c>
      <c r="I120" s="11" t="s">
        <v>160</v>
      </c>
      <c r="J120" s="12" t="s">
        <v>160</v>
      </c>
      <c r="K120" s="11" t="s">
        <v>160</v>
      </c>
      <c r="L120" s="12" t="s">
        <v>160</v>
      </c>
      <c r="M120" s="11" t="s">
        <v>160</v>
      </c>
      <c r="N120" s="12" t="s">
        <v>160</v>
      </c>
      <c r="O120" s="11" t="s">
        <v>159</v>
      </c>
      <c r="P120" s="12" t="s">
        <v>160</v>
      </c>
      <c r="Q120" s="11" t="s">
        <v>160</v>
      </c>
      <c r="R120" s="12" t="s">
        <v>160</v>
      </c>
      <c r="S120" s="11" t="s">
        <v>160</v>
      </c>
      <c r="T120" s="12" t="s">
        <v>160</v>
      </c>
      <c r="U120" s="12"/>
      <c r="V120" s="12"/>
      <c r="W120" s="12"/>
      <c r="X120" s="12"/>
      <c r="Y120" s="12"/>
      <c r="Z120" s="12"/>
      <c r="AA120" s="12"/>
      <c r="AB120" s="10">
        <v>40910</v>
      </c>
      <c r="AC120" s="8" t="s">
        <v>253</v>
      </c>
      <c r="AD120" s="18">
        <f t="shared" si="17"/>
        <v>4</v>
      </c>
    </row>
    <row r="121" spans="1:30" s="13" customFormat="1" ht="14.25" customHeight="1" x14ac:dyDescent="0.25">
      <c r="A121" s="6" t="s">
        <v>109</v>
      </c>
      <c r="B121" s="1" t="s">
        <v>390</v>
      </c>
      <c r="C121" s="11" t="s">
        <v>160</v>
      </c>
      <c r="D121" s="11" t="s">
        <v>160</v>
      </c>
      <c r="E121" s="16" t="s">
        <v>36</v>
      </c>
      <c r="F121" s="12" t="s">
        <v>160</v>
      </c>
      <c r="G121" s="11" t="s">
        <v>160</v>
      </c>
      <c r="H121" s="12" t="s">
        <v>160</v>
      </c>
      <c r="I121" s="11" t="s">
        <v>160</v>
      </c>
      <c r="J121" s="12" t="s">
        <v>160</v>
      </c>
      <c r="K121" s="11" t="s">
        <v>160</v>
      </c>
      <c r="L121" s="12" t="s">
        <v>160</v>
      </c>
      <c r="M121" s="11" t="s">
        <v>160</v>
      </c>
      <c r="N121" s="12" t="s">
        <v>160</v>
      </c>
      <c r="O121" s="11" t="s">
        <v>160</v>
      </c>
      <c r="P121" s="12" t="s">
        <v>160</v>
      </c>
      <c r="Q121" s="11" t="s">
        <v>160</v>
      </c>
      <c r="R121" s="12" t="s">
        <v>160</v>
      </c>
      <c r="S121" s="11" t="s">
        <v>160</v>
      </c>
      <c r="T121" s="12" t="s">
        <v>160</v>
      </c>
      <c r="U121" s="12"/>
      <c r="V121" s="12"/>
      <c r="W121" s="12"/>
      <c r="X121" s="12"/>
      <c r="Y121" s="12"/>
      <c r="Z121" s="12"/>
      <c r="AA121" s="12"/>
      <c r="AB121" s="10">
        <v>40909</v>
      </c>
      <c r="AC121" s="8" t="s">
        <v>254</v>
      </c>
      <c r="AD121" s="18">
        <f t="shared" si="17"/>
        <v>0</v>
      </c>
    </row>
    <row r="122" spans="1:30" s="13" customFormat="1" ht="14.25" customHeight="1" x14ac:dyDescent="0.25">
      <c r="A122" s="6" t="s">
        <v>356</v>
      </c>
      <c r="B122" s="1" t="s">
        <v>160</v>
      </c>
      <c r="C122" s="11" t="s">
        <v>160</v>
      </c>
      <c r="D122" s="11" t="s">
        <v>160</v>
      </c>
      <c r="E122" s="16" t="s">
        <v>36</v>
      </c>
      <c r="F122" s="12" t="s">
        <v>160</v>
      </c>
      <c r="G122" s="11" t="s">
        <v>160</v>
      </c>
      <c r="H122" s="12" t="s">
        <v>160</v>
      </c>
      <c r="I122" s="11" t="s">
        <v>160</v>
      </c>
      <c r="J122" s="12" t="s">
        <v>160</v>
      </c>
      <c r="K122" s="11" t="s">
        <v>160</v>
      </c>
      <c r="L122" s="12" t="s">
        <v>160</v>
      </c>
      <c r="M122" s="11" t="s">
        <v>160</v>
      </c>
      <c r="N122" s="12" t="s">
        <v>160</v>
      </c>
      <c r="O122" s="11" t="s">
        <v>160</v>
      </c>
      <c r="P122" s="12" t="s">
        <v>160</v>
      </c>
      <c r="Q122" s="11" t="s">
        <v>160</v>
      </c>
      <c r="R122" s="12" t="s">
        <v>160</v>
      </c>
      <c r="S122" s="11" t="s">
        <v>160</v>
      </c>
      <c r="T122" s="12" t="s">
        <v>160</v>
      </c>
      <c r="U122" s="12"/>
      <c r="V122" s="12"/>
      <c r="W122" s="12"/>
      <c r="X122" s="12"/>
      <c r="Y122" s="12"/>
      <c r="Z122" s="12"/>
      <c r="AA122" s="12"/>
      <c r="AB122" s="10">
        <v>40909</v>
      </c>
      <c r="AC122" s="20" t="s">
        <v>410</v>
      </c>
      <c r="AD122" s="18">
        <f t="shared" si="17"/>
        <v>0</v>
      </c>
    </row>
    <row r="123" spans="1:30" s="13" customFormat="1" ht="14.25" customHeight="1" x14ac:dyDescent="0.25">
      <c r="A123" s="6" t="s">
        <v>110</v>
      </c>
      <c r="B123" s="1" t="s">
        <v>160</v>
      </c>
      <c r="C123" s="11" t="s">
        <v>160</v>
      </c>
      <c r="D123" s="11" t="s">
        <v>160</v>
      </c>
      <c r="E123" s="16" t="s">
        <v>36</v>
      </c>
      <c r="F123" s="12" t="s">
        <v>160</v>
      </c>
      <c r="G123" s="11" t="s">
        <v>160</v>
      </c>
      <c r="H123" s="12" t="s">
        <v>160</v>
      </c>
      <c r="I123" s="11" t="s">
        <v>160</v>
      </c>
      <c r="J123" s="12" t="s">
        <v>160</v>
      </c>
      <c r="K123" s="11" t="s">
        <v>160</v>
      </c>
      <c r="L123" s="12" t="s">
        <v>160</v>
      </c>
      <c r="M123" s="11" t="s">
        <v>160</v>
      </c>
      <c r="N123" s="12" t="s">
        <v>160</v>
      </c>
      <c r="O123" s="11" t="s">
        <v>160</v>
      </c>
      <c r="P123" s="12" t="s">
        <v>160</v>
      </c>
      <c r="Q123" s="11" t="s">
        <v>160</v>
      </c>
      <c r="R123" s="12" t="s">
        <v>160</v>
      </c>
      <c r="S123" s="11" t="s">
        <v>160</v>
      </c>
      <c r="T123" s="12" t="s">
        <v>160</v>
      </c>
      <c r="U123" s="12"/>
      <c r="V123" s="12"/>
      <c r="W123" s="12"/>
      <c r="X123" s="12"/>
      <c r="Y123" s="12"/>
      <c r="Z123" s="12"/>
      <c r="AA123" s="12"/>
      <c r="AB123" s="10">
        <v>40909</v>
      </c>
      <c r="AC123" s="20" t="s">
        <v>411</v>
      </c>
      <c r="AD123" s="18">
        <f t="shared" si="17"/>
        <v>0</v>
      </c>
    </row>
    <row r="124" spans="1:30" s="13" customFormat="1" ht="14.25" customHeight="1" x14ac:dyDescent="0.25">
      <c r="A124" s="6" t="s">
        <v>111</v>
      </c>
      <c r="B124" s="1" t="s">
        <v>159</v>
      </c>
      <c r="C124" s="11" t="s">
        <v>159</v>
      </c>
      <c r="D124" s="11" t="s">
        <v>160</v>
      </c>
      <c r="E124" s="16" t="s">
        <v>36</v>
      </c>
      <c r="F124" s="12" t="s">
        <v>160</v>
      </c>
      <c r="G124" s="11" t="s">
        <v>160</v>
      </c>
      <c r="H124" s="12" t="s">
        <v>160</v>
      </c>
      <c r="I124" s="11" t="s">
        <v>160</v>
      </c>
      <c r="J124" s="12" t="s">
        <v>160</v>
      </c>
      <c r="K124" s="11" t="s">
        <v>160</v>
      </c>
      <c r="L124" s="12" t="s">
        <v>160</v>
      </c>
      <c r="M124" s="11" t="s">
        <v>160</v>
      </c>
      <c r="N124" s="12" t="s">
        <v>160</v>
      </c>
      <c r="O124" s="11" t="s">
        <v>160</v>
      </c>
      <c r="P124" s="12" t="s">
        <v>160</v>
      </c>
      <c r="Q124" s="11" t="s">
        <v>160</v>
      </c>
      <c r="R124" s="12" t="s">
        <v>160</v>
      </c>
      <c r="S124" s="11" t="s">
        <v>160</v>
      </c>
      <c r="T124" s="15" t="s">
        <v>160</v>
      </c>
      <c r="U124" s="15">
        <v>1</v>
      </c>
      <c r="V124" s="15">
        <v>1</v>
      </c>
      <c r="W124" s="15"/>
      <c r="X124" s="15">
        <v>1</v>
      </c>
      <c r="Y124" s="15"/>
      <c r="Z124" s="15"/>
      <c r="AA124" s="15"/>
      <c r="AB124" s="10">
        <v>40909</v>
      </c>
      <c r="AC124" s="20" t="s">
        <v>426</v>
      </c>
      <c r="AD124" s="18">
        <f t="shared" si="17"/>
        <v>2</v>
      </c>
    </row>
    <row r="125" spans="1:30" s="13" customFormat="1" ht="14.25" customHeight="1" x14ac:dyDescent="0.25">
      <c r="A125" s="6" t="s">
        <v>112</v>
      </c>
      <c r="B125" s="1" t="s">
        <v>159</v>
      </c>
      <c r="C125" s="11" t="s">
        <v>159</v>
      </c>
      <c r="D125" s="11" t="s">
        <v>159</v>
      </c>
      <c r="E125" s="16">
        <v>5.0000000000000001E-3</v>
      </c>
      <c r="F125" s="12" t="s">
        <v>159</v>
      </c>
      <c r="G125" s="11" t="s">
        <v>159</v>
      </c>
      <c r="H125" s="12" t="s">
        <v>160</v>
      </c>
      <c r="I125" s="11" t="s">
        <v>160</v>
      </c>
      <c r="J125" s="12" t="s">
        <v>160</v>
      </c>
      <c r="K125" s="11" t="s">
        <v>160</v>
      </c>
      <c r="L125" s="12" t="s">
        <v>160</v>
      </c>
      <c r="M125" s="11" t="s">
        <v>160</v>
      </c>
      <c r="N125" s="12" t="s">
        <v>160</v>
      </c>
      <c r="O125" s="11" t="s">
        <v>159</v>
      </c>
      <c r="P125" s="12" t="s">
        <v>160</v>
      </c>
      <c r="Q125" s="11" t="s">
        <v>160</v>
      </c>
      <c r="R125" s="12" t="s">
        <v>160</v>
      </c>
      <c r="S125" s="11" t="s">
        <v>160</v>
      </c>
      <c r="T125" s="15" t="s">
        <v>160</v>
      </c>
      <c r="U125" s="15">
        <v>1</v>
      </c>
      <c r="V125" s="15"/>
      <c r="W125" s="15"/>
      <c r="X125" s="15"/>
      <c r="Y125" s="15"/>
      <c r="Z125" s="15"/>
      <c r="AA125" s="15"/>
      <c r="AB125" s="10">
        <v>40910</v>
      </c>
      <c r="AC125" s="8" t="s">
        <v>256</v>
      </c>
      <c r="AD125" s="18">
        <f t="shared" si="17"/>
        <v>6</v>
      </c>
    </row>
    <row r="126" spans="1:30" s="13" customFormat="1" ht="14.25" customHeight="1" x14ac:dyDescent="0.25">
      <c r="A126" s="6" t="s">
        <v>357</v>
      </c>
      <c r="B126" s="2" t="s">
        <v>159</v>
      </c>
      <c r="C126" s="11" t="s">
        <v>159</v>
      </c>
      <c r="D126" s="11" t="s">
        <v>159</v>
      </c>
      <c r="E126" s="16">
        <v>2.4E-2</v>
      </c>
      <c r="F126" s="12" t="s">
        <v>159</v>
      </c>
      <c r="G126" s="11" t="s">
        <v>159</v>
      </c>
      <c r="H126" s="12" t="s">
        <v>159</v>
      </c>
      <c r="I126" s="11" t="s">
        <v>159</v>
      </c>
      <c r="J126" s="12" t="s">
        <v>160</v>
      </c>
      <c r="K126" s="11" t="s">
        <v>160</v>
      </c>
      <c r="L126" s="12" t="s">
        <v>159</v>
      </c>
      <c r="M126" s="11" t="s">
        <v>159</v>
      </c>
      <c r="N126" s="12" t="s">
        <v>160</v>
      </c>
      <c r="O126" s="11" t="s">
        <v>160</v>
      </c>
      <c r="P126" s="12" t="s">
        <v>160</v>
      </c>
      <c r="Q126" s="11" t="s">
        <v>160</v>
      </c>
      <c r="R126" s="12" t="s">
        <v>160</v>
      </c>
      <c r="S126" s="15" t="s">
        <v>160</v>
      </c>
      <c r="T126" s="12" t="s">
        <v>159</v>
      </c>
      <c r="U126" s="12"/>
      <c r="V126" s="12"/>
      <c r="W126" s="12"/>
      <c r="X126" s="12"/>
      <c r="Y126" s="12"/>
      <c r="Z126" s="12"/>
      <c r="AA126" s="12"/>
      <c r="AB126" s="10">
        <v>40911</v>
      </c>
      <c r="AC126" s="8" t="s">
        <v>255</v>
      </c>
      <c r="AD126" s="18">
        <f t="shared" si="17"/>
        <v>10</v>
      </c>
    </row>
    <row r="127" spans="1:30" s="13" customFormat="1" ht="14.25" customHeight="1" x14ac:dyDescent="0.25">
      <c r="A127" s="6" t="s">
        <v>113</v>
      </c>
      <c r="B127" s="1" t="s">
        <v>159</v>
      </c>
      <c r="C127" s="11" t="s">
        <v>159</v>
      </c>
      <c r="D127" s="11" t="s">
        <v>160</v>
      </c>
      <c r="E127" s="16" t="s">
        <v>36</v>
      </c>
      <c r="F127" s="12" t="s">
        <v>160</v>
      </c>
      <c r="G127" s="11" t="s">
        <v>160</v>
      </c>
      <c r="H127" s="12" t="s">
        <v>160</v>
      </c>
      <c r="I127" s="11" t="s">
        <v>160</v>
      </c>
      <c r="J127" s="12" t="s">
        <v>160</v>
      </c>
      <c r="K127" s="11" t="s">
        <v>160</v>
      </c>
      <c r="L127" s="12" t="s">
        <v>160</v>
      </c>
      <c r="M127" s="11" t="s">
        <v>160</v>
      </c>
      <c r="N127" s="12" t="s">
        <v>160</v>
      </c>
      <c r="O127" s="11" t="s">
        <v>159</v>
      </c>
      <c r="P127" s="12" t="s">
        <v>160</v>
      </c>
      <c r="Q127" s="11" t="s">
        <v>160</v>
      </c>
      <c r="R127" s="12" t="s">
        <v>160</v>
      </c>
      <c r="S127" s="11" t="s">
        <v>160</v>
      </c>
      <c r="T127" s="15" t="s">
        <v>160</v>
      </c>
      <c r="U127" s="15">
        <v>1</v>
      </c>
      <c r="V127" s="15"/>
      <c r="W127" s="15"/>
      <c r="X127" s="15"/>
      <c r="Y127" s="15"/>
      <c r="Z127" s="15"/>
      <c r="AA127" s="15"/>
      <c r="AB127" s="10">
        <v>40909</v>
      </c>
      <c r="AC127" s="8" t="s">
        <v>257</v>
      </c>
      <c r="AD127" s="18">
        <f t="shared" si="17"/>
        <v>3</v>
      </c>
    </row>
    <row r="128" spans="1:30" s="13" customFormat="1" ht="14.25" customHeight="1" x14ac:dyDescent="0.25">
      <c r="A128" s="6" t="s">
        <v>114</v>
      </c>
      <c r="B128" s="1" t="s">
        <v>159</v>
      </c>
      <c r="C128" s="11" t="s">
        <v>159</v>
      </c>
      <c r="D128" s="11" t="s">
        <v>159</v>
      </c>
      <c r="E128" s="16">
        <v>0</v>
      </c>
      <c r="F128" s="12" t="s">
        <v>159</v>
      </c>
      <c r="G128" s="11" t="s">
        <v>159</v>
      </c>
      <c r="H128" s="12" t="s">
        <v>160</v>
      </c>
      <c r="I128" s="11" t="s">
        <v>160</v>
      </c>
      <c r="J128" s="12" t="s">
        <v>160</v>
      </c>
      <c r="K128" s="11" t="s">
        <v>160</v>
      </c>
      <c r="L128" s="12" t="s">
        <v>159</v>
      </c>
      <c r="M128" s="11" t="s">
        <v>160</v>
      </c>
      <c r="N128" s="12" t="s">
        <v>160</v>
      </c>
      <c r="O128" s="11" t="s">
        <v>159</v>
      </c>
      <c r="P128" s="12" t="s">
        <v>160</v>
      </c>
      <c r="Q128" s="11" t="s">
        <v>160</v>
      </c>
      <c r="R128" s="12" t="s">
        <v>160</v>
      </c>
      <c r="S128" s="11" t="s">
        <v>160</v>
      </c>
      <c r="T128" s="15" t="s">
        <v>160</v>
      </c>
      <c r="U128" s="15">
        <v>1</v>
      </c>
      <c r="V128" s="15"/>
      <c r="W128" s="15"/>
      <c r="X128" s="15"/>
      <c r="Y128" s="15"/>
      <c r="Z128" s="15"/>
      <c r="AA128" s="15"/>
      <c r="AB128" s="10">
        <v>40911</v>
      </c>
      <c r="AC128" s="9" t="s">
        <v>168</v>
      </c>
      <c r="AD128" s="18">
        <f t="shared" si="17"/>
        <v>7</v>
      </c>
    </row>
    <row r="129" spans="1:30" s="13" customFormat="1" ht="14.25" customHeight="1" x14ac:dyDescent="0.25">
      <c r="A129" s="6" t="s">
        <v>115</v>
      </c>
      <c r="B129" s="1" t="s">
        <v>159</v>
      </c>
      <c r="C129" s="11" t="s">
        <v>159</v>
      </c>
      <c r="D129" s="11" t="s">
        <v>159</v>
      </c>
      <c r="E129" s="16">
        <v>1.6E-2</v>
      </c>
      <c r="F129" s="12" t="s">
        <v>160</v>
      </c>
      <c r="G129" s="11" t="s">
        <v>160</v>
      </c>
      <c r="H129" s="12" t="s">
        <v>160</v>
      </c>
      <c r="I129" s="11" t="s">
        <v>160</v>
      </c>
      <c r="J129" s="12" t="s">
        <v>160</v>
      </c>
      <c r="K129" s="11" t="s">
        <v>159</v>
      </c>
      <c r="L129" s="12" t="s">
        <v>159</v>
      </c>
      <c r="M129" s="11" t="s">
        <v>160</v>
      </c>
      <c r="N129" s="12" t="s">
        <v>160</v>
      </c>
      <c r="O129" s="11" t="s">
        <v>160</v>
      </c>
      <c r="P129" s="12" t="s">
        <v>160</v>
      </c>
      <c r="Q129" s="11" t="s">
        <v>160</v>
      </c>
      <c r="R129" s="12" t="s">
        <v>160</v>
      </c>
      <c r="S129" s="11" t="s">
        <v>160</v>
      </c>
      <c r="T129" s="12" t="s">
        <v>159</v>
      </c>
      <c r="U129" s="12"/>
      <c r="V129" s="12"/>
      <c r="W129" s="12"/>
      <c r="X129" s="12"/>
      <c r="Y129" s="12"/>
      <c r="Z129" s="12"/>
      <c r="AA129" s="12"/>
      <c r="AB129" s="10">
        <v>40910</v>
      </c>
      <c r="AC129" s="8" t="s">
        <v>258</v>
      </c>
      <c r="AD129" s="18">
        <f t="shared" si="17"/>
        <v>6</v>
      </c>
    </row>
    <row r="130" spans="1:30" s="13" customFormat="1" ht="14.25" customHeight="1" x14ac:dyDescent="0.25">
      <c r="A130" s="6" t="s">
        <v>358</v>
      </c>
      <c r="B130" s="1" t="s">
        <v>389</v>
      </c>
      <c r="C130" s="11" t="s">
        <v>160</v>
      </c>
      <c r="D130" s="11" t="s">
        <v>160</v>
      </c>
      <c r="E130" s="16" t="s">
        <v>36</v>
      </c>
      <c r="F130" s="12" t="s">
        <v>160</v>
      </c>
      <c r="G130" s="11" t="s">
        <v>160</v>
      </c>
      <c r="H130" s="12" t="s">
        <v>160</v>
      </c>
      <c r="I130" s="11" t="s">
        <v>160</v>
      </c>
      <c r="J130" s="12" t="s">
        <v>160</v>
      </c>
      <c r="K130" s="11" t="s">
        <v>160</v>
      </c>
      <c r="L130" s="12" t="s">
        <v>160</v>
      </c>
      <c r="M130" s="11" t="s">
        <v>160</v>
      </c>
      <c r="N130" s="12" t="s">
        <v>160</v>
      </c>
      <c r="O130" s="11" t="s">
        <v>160</v>
      </c>
      <c r="P130" s="12" t="s">
        <v>160</v>
      </c>
      <c r="Q130" s="11" t="s">
        <v>160</v>
      </c>
      <c r="R130" s="12" t="s">
        <v>160</v>
      </c>
      <c r="S130" s="11" t="s">
        <v>160</v>
      </c>
      <c r="T130" s="12" t="s">
        <v>160</v>
      </c>
      <c r="U130" s="12"/>
      <c r="V130" s="12"/>
      <c r="W130" s="12"/>
      <c r="X130" s="12"/>
      <c r="Y130" s="12"/>
      <c r="Z130" s="12"/>
      <c r="AA130" s="12"/>
      <c r="AB130" s="10">
        <v>40909</v>
      </c>
      <c r="AC130" s="8" t="s">
        <v>259</v>
      </c>
      <c r="AD130" s="18">
        <f t="shared" si="17"/>
        <v>0</v>
      </c>
    </row>
    <row r="131" spans="1:30" s="13" customFormat="1" ht="14.25" customHeight="1" x14ac:dyDescent="0.25">
      <c r="A131" s="6" t="s">
        <v>116</v>
      </c>
      <c r="B131" s="1" t="s">
        <v>159</v>
      </c>
      <c r="C131" s="11" t="s">
        <v>159</v>
      </c>
      <c r="D131" s="11" t="s">
        <v>160</v>
      </c>
      <c r="E131" s="16">
        <v>5.7000000000000002E-2</v>
      </c>
      <c r="F131" s="12" t="s">
        <v>159</v>
      </c>
      <c r="G131" s="11" t="s">
        <v>159</v>
      </c>
      <c r="H131" s="12" t="s">
        <v>160</v>
      </c>
      <c r="I131" s="11" t="s">
        <v>160</v>
      </c>
      <c r="J131" s="12" t="s">
        <v>160</v>
      </c>
      <c r="K131" s="11" t="s">
        <v>160</v>
      </c>
      <c r="L131" s="12" t="s">
        <v>160</v>
      </c>
      <c r="M131" s="11" t="s">
        <v>160</v>
      </c>
      <c r="N131" s="12" t="s">
        <v>160</v>
      </c>
      <c r="O131" s="11" t="s">
        <v>159</v>
      </c>
      <c r="P131" s="12" t="s">
        <v>160</v>
      </c>
      <c r="Q131" s="11" t="s">
        <v>160</v>
      </c>
      <c r="R131" s="12" t="s">
        <v>160</v>
      </c>
      <c r="S131" s="11" t="s">
        <v>160</v>
      </c>
      <c r="T131" s="12" t="s">
        <v>159</v>
      </c>
      <c r="U131" s="12"/>
      <c r="V131" s="12"/>
      <c r="W131" s="12"/>
      <c r="X131" s="12"/>
      <c r="Y131" s="12"/>
      <c r="Z131" s="12"/>
      <c r="AA131" s="12"/>
      <c r="AB131" s="10">
        <v>40910</v>
      </c>
      <c r="AC131" s="8" t="s">
        <v>260</v>
      </c>
      <c r="AD131" s="18">
        <f t="shared" si="17"/>
        <v>6</v>
      </c>
    </row>
    <row r="132" spans="1:30" s="13" customFormat="1" ht="14.25" customHeight="1" x14ac:dyDescent="0.25">
      <c r="A132" s="6" t="s">
        <v>117</v>
      </c>
      <c r="B132" s="1" t="s">
        <v>159</v>
      </c>
      <c r="C132" s="11" t="s">
        <v>159</v>
      </c>
      <c r="D132" s="11" t="s">
        <v>160</v>
      </c>
      <c r="E132" s="16">
        <v>1.7999999999999999E-2</v>
      </c>
      <c r="F132" s="12" t="s">
        <v>159</v>
      </c>
      <c r="G132" s="11" t="s">
        <v>160</v>
      </c>
      <c r="H132" s="12" t="s">
        <v>160</v>
      </c>
      <c r="I132" s="11" t="s">
        <v>159</v>
      </c>
      <c r="J132" s="12" t="s">
        <v>160</v>
      </c>
      <c r="K132" s="11" t="s">
        <v>160</v>
      </c>
      <c r="L132" s="12" t="s">
        <v>160</v>
      </c>
      <c r="M132" s="11" t="s">
        <v>160</v>
      </c>
      <c r="N132" s="12" t="s">
        <v>160</v>
      </c>
      <c r="O132" s="11" t="s">
        <v>160</v>
      </c>
      <c r="P132" s="12" t="s">
        <v>160</v>
      </c>
      <c r="Q132" s="11" t="s">
        <v>160</v>
      </c>
      <c r="R132" s="12" t="s">
        <v>160</v>
      </c>
      <c r="S132" s="11" t="s">
        <v>160</v>
      </c>
      <c r="T132" s="15" t="s">
        <v>160</v>
      </c>
      <c r="U132" s="15"/>
      <c r="V132" s="15">
        <v>1</v>
      </c>
      <c r="W132" s="15"/>
      <c r="X132" s="15"/>
      <c r="Y132" s="15"/>
      <c r="Z132" s="15"/>
      <c r="AA132" s="15"/>
      <c r="AB132" s="10">
        <v>40910</v>
      </c>
      <c r="AC132" s="8" t="s">
        <v>262</v>
      </c>
      <c r="AD132" s="18">
        <f t="shared" si="17"/>
        <v>4</v>
      </c>
    </row>
    <row r="133" spans="1:30" s="13" customFormat="1" ht="14.25" customHeight="1" x14ac:dyDescent="0.25">
      <c r="A133" s="6" t="s">
        <v>359</v>
      </c>
      <c r="B133" s="1" t="s">
        <v>159</v>
      </c>
      <c r="C133" s="11" t="s">
        <v>159</v>
      </c>
      <c r="D133" s="11" t="s">
        <v>159</v>
      </c>
      <c r="E133" s="16">
        <v>1.4E-2</v>
      </c>
      <c r="F133" s="12" t="s">
        <v>159</v>
      </c>
      <c r="G133" s="11" t="s">
        <v>159</v>
      </c>
      <c r="H133" s="12" t="s">
        <v>159</v>
      </c>
      <c r="I133" s="11" t="s">
        <v>159</v>
      </c>
      <c r="J133" s="12" t="s">
        <v>159</v>
      </c>
      <c r="K133" s="11" t="s">
        <v>159</v>
      </c>
      <c r="L133" s="12" t="s">
        <v>159</v>
      </c>
      <c r="M133" s="11" t="s">
        <v>160</v>
      </c>
      <c r="N133" s="12" t="s">
        <v>160</v>
      </c>
      <c r="O133" s="11" t="s">
        <v>159</v>
      </c>
      <c r="P133" s="12" t="s">
        <v>160</v>
      </c>
      <c r="Q133" s="11" t="s">
        <v>160</v>
      </c>
      <c r="R133" s="12" t="s">
        <v>160</v>
      </c>
      <c r="S133" s="11" t="s">
        <v>160</v>
      </c>
      <c r="T133" s="12" t="s">
        <v>159</v>
      </c>
      <c r="U133" s="12"/>
      <c r="V133" s="12"/>
      <c r="W133" s="12"/>
      <c r="X133" s="12"/>
      <c r="Y133" s="12"/>
      <c r="Z133" s="12"/>
      <c r="AA133" s="12"/>
      <c r="AB133" s="10">
        <v>40911</v>
      </c>
      <c r="AC133" s="8" t="s">
        <v>261</v>
      </c>
      <c r="AD133" s="18">
        <f t="shared" ref="AD133:AD164" si="18">COUNTIF(B133:T133,"Yes")</f>
        <v>12</v>
      </c>
    </row>
    <row r="134" spans="1:30" s="13" customFormat="1" ht="14.25" customHeight="1" x14ac:dyDescent="0.25">
      <c r="A134" s="6" t="s">
        <v>118</v>
      </c>
      <c r="B134" s="1" t="s">
        <v>160</v>
      </c>
      <c r="C134" s="11" t="s">
        <v>160</v>
      </c>
      <c r="D134" s="11" t="s">
        <v>160</v>
      </c>
      <c r="E134" s="16" t="s">
        <v>36</v>
      </c>
      <c r="F134" s="12" t="s">
        <v>160</v>
      </c>
      <c r="G134" s="11" t="s">
        <v>160</v>
      </c>
      <c r="H134" s="12" t="s">
        <v>160</v>
      </c>
      <c r="I134" s="11" t="s">
        <v>160</v>
      </c>
      <c r="J134" s="12" t="s">
        <v>160</v>
      </c>
      <c r="K134" s="11" t="s">
        <v>160</v>
      </c>
      <c r="L134" s="12" t="s">
        <v>160</v>
      </c>
      <c r="M134" s="11" t="s">
        <v>160</v>
      </c>
      <c r="N134" s="12" t="s">
        <v>160</v>
      </c>
      <c r="O134" s="11" t="s">
        <v>160</v>
      </c>
      <c r="P134" s="12" t="s">
        <v>160</v>
      </c>
      <c r="Q134" s="11" t="s">
        <v>160</v>
      </c>
      <c r="R134" s="12" t="s">
        <v>160</v>
      </c>
      <c r="S134" s="11" t="s">
        <v>160</v>
      </c>
      <c r="T134" s="12" t="s">
        <v>160</v>
      </c>
      <c r="U134" s="12"/>
      <c r="V134" s="12"/>
      <c r="W134" s="12"/>
      <c r="X134" s="12"/>
      <c r="Y134" s="12"/>
      <c r="Z134" s="12"/>
      <c r="AA134" s="12"/>
      <c r="AB134" s="10">
        <v>40909</v>
      </c>
      <c r="AC134" s="8" t="s">
        <v>263</v>
      </c>
      <c r="AD134" s="18">
        <f t="shared" si="18"/>
        <v>0</v>
      </c>
    </row>
    <row r="135" spans="1:30" s="13" customFormat="1" ht="14.25" customHeight="1" x14ac:dyDescent="0.25">
      <c r="A135" s="6" t="s">
        <v>360</v>
      </c>
      <c r="B135" s="1" t="s">
        <v>159</v>
      </c>
      <c r="C135" s="11" t="s">
        <v>159</v>
      </c>
      <c r="D135" s="11" t="s">
        <v>159</v>
      </c>
      <c r="E135" s="16">
        <v>2E-3</v>
      </c>
      <c r="F135" s="12" t="s">
        <v>159</v>
      </c>
      <c r="G135" s="11" t="s">
        <v>159</v>
      </c>
      <c r="H135" s="12" t="s">
        <v>160</v>
      </c>
      <c r="I135" s="11" t="s">
        <v>159</v>
      </c>
      <c r="J135" s="12" t="s">
        <v>160</v>
      </c>
      <c r="K135" s="11" t="s">
        <v>160</v>
      </c>
      <c r="L135" s="12" t="s">
        <v>159</v>
      </c>
      <c r="M135" s="11" t="s">
        <v>159</v>
      </c>
      <c r="N135" s="12" t="s">
        <v>160</v>
      </c>
      <c r="O135" s="11" t="s">
        <v>159</v>
      </c>
      <c r="P135" s="12" t="s">
        <v>160</v>
      </c>
      <c r="Q135" s="11" t="s">
        <v>159</v>
      </c>
      <c r="R135" s="12" t="s">
        <v>159</v>
      </c>
      <c r="S135" s="11" t="s">
        <v>160</v>
      </c>
      <c r="T135" s="12" t="s">
        <v>159</v>
      </c>
      <c r="U135" s="12"/>
      <c r="V135" s="12"/>
      <c r="W135" s="12"/>
      <c r="X135" s="12"/>
      <c r="Y135" s="12"/>
      <c r="Z135" s="12"/>
      <c r="AA135" s="12"/>
      <c r="AB135" s="10">
        <v>40911</v>
      </c>
      <c r="AC135" s="20" t="s">
        <v>433</v>
      </c>
      <c r="AD135" s="18">
        <f t="shared" si="18"/>
        <v>12</v>
      </c>
    </row>
    <row r="136" spans="1:30" s="13" customFormat="1" ht="14.25" customHeight="1" x14ac:dyDescent="0.25">
      <c r="A136" s="6" t="s">
        <v>119</v>
      </c>
      <c r="B136" s="1" t="s">
        <v>389</v>
      </c>
      <c r="C136" s="11" t="s">
        <v>160</v>
      </c>
      <c r="D136" s="11" t="s">
        <v>160</v>
      </c>
      <c r="E136" s="16" t="s">
        <v>36</v>
      </c>
      <c r="F136" s="12" t="s">
        <v>160</v>
      </c>
      <c r="G136" s="11" t="s">
        <v>160</v>
      </c>
      <c r="H136" s="12" t="s">
        <v>160</v>
      </c>
      <c r="I136" s="11" t="s">
        <v>160</v>
      </c>
      <c r="J136" s="12" t="s">
        <v>160</v>
      </c>
      <c r="K136" s="11" t="s">
        <v>160</v>
      </c>
      <c r="L136" s="12" t="s">
        <v>160</v>
      </c>
      <c r="M136" s="11" t="s">
        <v>160</v>
      </c>
      <c r="N136" s="12" t="s">
        <v>160</v>
      </c>
      <c r="O136" s="11" t="s">
        <v>160</v>
      </c>
      <c r="P136" s="12" t="s">
        <v>160</v>
      </c>
      <c r="Q136" s="11" t="s">
        <v>160</v>
      </c>
      <c r="R136" s="12" t="s">
        <v>160</v>
      </c>
      <c r="S136" s="11" t="s">
        <v>160</v>
      </c>
      <c r="T136" s="12" t="s">
        <v>160</v>
      </c>
      <c r="U136" s="12"/>
      <c r="V136" s="12"/>
      <c r="W136" s="12"/>
      <c r="X136" s="12"/>
      <c r="Y136" s="12"/>
      <c r="Z136" s="12"/>
      <c r="AA136" s="12"/>
      <c r="AB136" s="10">
        <v>40909</v>
      </c>
      <c r="AC136" s="8" t="s">
        <v>264</v>
      </c>
      <c r="AD136" s="18">
        <f t="shared" si="18"/>
        <v>0</v>
      </c>
    </row>
    <row r="137" spans="1:30" s="13" customFormat="1" ht="14.25" customHeight="1" x14ac:dyDescent="0.25">
      <c r="A137" s="6" t="s">
        <v>361</v>
      </c>
      <c r="B137" s="1" t="s">
        <v>389</v>
      </c>
      <c r="C137" s="11" t="s">
        <v>160</v>
      </c>
      <c r="D137" s="11" t="s">
        <v>160</v>
      </c>
      <c r="E137" s="16" t="s">
        <v>36</v>
      </c>
      <c r="F137" s="12" t="s">
        <v>160</v>
      </c>
      <c r="G137" s="11" t="s">
        <v>160</v>
      </c>
      <c r="H137" s="12" t="s">
        <v>160</v>
      </c>
      <c r="I137" s="11" t="s">
        <v>160</v>
      </c>
      <c r="J137" s="12" t="s">
        <v>160</v>
      </c>
      <c r="K137" s="11" t="s">
        <v>160</v>
      </c>
      <c r="L137" s="12" t="s">
        <v>160</v>
      </c>
      <c r="M137" s="11" t="s">
        <v>160</v>
      </c>
      <c r="N137" s="12" t="s">
        <v>160</v>
      </c>
      <c r="O137" s="11" t="s">
        <v>160</v>
      </c>
      <c r="P137" s="12" t="s">
        <v>160</v>
      </c>
      <c r="Q137" s="11" t="s">
        <v>160</v>
      </c>
      <c r="R137" s="12" t="s">
        <v>160</v>
      </c>
      <c r="S137" s="11" t="s">
        <v>160</v>
      </c>
      <c r="T137" s="12" t="s">
        <v>160</v>
      </c>
      <c r="U137" s="12"/>
      <c r="V137" s="12"/>
      <c r="W137" s="12"/>
      <c r="X137" s="12"/>
      <c r="Y137" s="12"/>
      <c r="Z137" s="12"/>
      <c r="AA137" s="12"/>
      <c r="AB137" s="10">
        <v>40909</v>
      </c>
      <c r="AC137" s="8" t="s">
        <v>265</v>
      </c>
      <c r="AD137" s="18">
        <f t="shared" si="18"/>
        <v>0</v>
      </c>
    </row>
    <row r="138" spans="1:30" s="13" customFormat="1" ht="14.25" customHeight="1" x14ac:dyDescent="0.25">
      <c r="A138" s="6" t="s">
        <v>120</v>
      </c>
      <c r="B138" s="1" t="s">
        <v>159</v>
      </c>
      <c r="C138" s="11" t="s">
        <v>159</v>
      </c>
      <c r="D138" s="11" t="s">
        <v>159</v>
      </c>
      <c r="E138" s="16">
        <v>7.0000000000000001E-3</v>
      </c>
      <c r="F138" s="12" t="s">
        <v>159</v>
      </c>
      <c r="G138" s="11" t="s">
        <v>159</v>
      </c>
      <c r="H138" s="12" t="s">
        <v>160</v>
      </c>
      <c r="I138" s="11" t="s">
        <v>159</v>
      </c>
      <c r="J138" s="12" t="s">
        <v>160</v>
      </c>
      <c r="K138" s="11" t="s">
        <v>159</v>
      </c>
      <c r="L138" s="12" t="s">
        <v>159</v>
      </c>
      <c r="M138" s="11" t="s">
        <v>159</v>
      </c>
      <c r="N138" s="12" t="s">
        <v>160</v>
      </c>
      <c r="O138" s="11" t="s">
        <v>159</v>
      </c>
      <c r="P138" s="12" t="s">
        <v>160</v>
      </c>
      <c r="Q138" s="11" t="s">
        <v>159</v>
      </c>
      <c r="R138" s="12" t="s">
        <v>159</v>
      </c>
      <c r="S138" s="11" t="s">
        <v>160</v>
      </c>
      <c r="T138" s="12" t="s">
        <v>159</v>
      </c>
      <c r="U138" s="12"/>
      <c r="V138" s="12"/>
      <c r="W138" s="12"/>
      <c r="X138" s="12"/>
      <c r="Y138" s="12"/>
      <c r="Z138" s="12"/>
      <c r="AA138" s="12"/>
      <c r="AB138" s="10">
        <v>40911</v>
      </c>
      <c r="AC138" s="8" t="s">
        <v>266</v>
      </c>
      <c r="AD138" s="18">
        <f t="shared" si="18"/>
        <v>13</v>
      </c>
    </row>
    <row r="139" spans="1:30" s="13" customFormat="1" ht="14.25" customHeight="1" x14ac:dyDescent="0.25">
      <c r="A139" s="6" t="s">
        <v>121</v>
      </c>
      <c r="B139" s="1" t="s">
        <v>393</v>
      </c>
      <c r="C139" s="11" t="s">
        <v>160</v>
      </c>
      <c r="D139" s="11" t="s">
        <v>160</v>
      </c>
      <c r="E139" s="16" t="s">
        <v>36</v>
      </c>
      <c r="F139" s="12" t="s">
        <v>160</v>
      </c>
      <c r="G139" s="11" t="s">
        <v>160</v>
      </c>
      <c r="H139" s="12" t="s">
        <v>160</v>
      </c>
      <c r="I139" s="11" t="s">
        <v>160</v>
      </c>
      <c r="J139" s="12" t="s">
        <v>160</v>
      </c>
      <c r="K139" s="11" t="s">
        <v>160</v>
      </c>
      <c r="L139" s="12" t="s">
        <v>160</v>
      </c>
      <c r="M139" s="11" t="s">
        <v>160</v>
      </c>
      <c r="N139" s="12" t="s">
        <v>160</v>
      </c>
      <c r="O139" s="11" t="s">
        <v>160</v>
      </c>
      <c r="P139" s="12" t="s">
        <v>160</v>
      </c>
      <c r="Q139" s="11" t="s">
        <v>160</v>
      </c>
      <c r="R139" s="12" t="s">
        <v>160</v>
      </c>
      <c r="S139" s="11" t="s">
        <v>160</v>
      </c>
      <c r="T139" s="12" t="s">
        <v>160</v>
      </c>
      <c r="U139" s="12"/>
      <c r="V139" s="12"/>
      <c r="W139" s="12"/>
      <c r="X139" s="12"/>
      <c r="Y139" s="12"/>
      <c r="Z139" s="12"/>
      <c r="AA139" s="12"/>
      <c r="AB139" s="10">
        <v>40909</v>
      </c>
      <c r="AC139" s="20" t="s">
        <v>423</v>
      </c>
      <c r="AD139" s="18">
        <f t="shared" si="18"/>
        <v>0</v>
      </c>
    </row>
    <row r="140" spans="1:30" s="13" customFormat="1" ht="14.25" customHeight="1" x14ac:dyDescent="0.25">
      <c r="A140" s="6" t="s">
        <v>362</v>
      </c>
      <c r="B140" s="1" t="s">
        <v>159</v>
      </c>
      <c r="C140" s="11" t="s">
        <v>159</v>
      </c>
      <c r="D140" s="11" t="s">
        <v>159</v>
      </c>
      <c r="E140" s="16">
        <v>2.5999999999999999E-2</v>
      </c>
      <c r="F140" s="12" t="s">
        <v>159</v>
      </c>
      <c r="G140" s="11" t="s">
        <v>160</v>
      </c>
      <c r="H140" s="12" t="s">
        <v>160</v>
      </c>
      <c r="I140" s="11" t="s">
        <v>159</v>
      </c>
      <c r="J140" s="12" t="s">
        <v>159</v>
      </c>
      <c r="K140" s="11" t="s">
        <v>159</v>
      </c>
      <c r="L140" s="12" t="s">
        <v>159</v>
      </c>
      <c r="M140" s="11" t="s">
        <v>160</v>
      </c>
      <c r="N140" s="12" t="s">
        <v>160</v>
      </c>
      <c r="O140" s="11" t="s">
        <v>159</v>
      </c>
      <c r="P140" s="12" t="s">
        <v>160</v>
      </c>
      <c r="Q140" s="11" t="s">
        <v>160</v>
      </c>
      <c r="R140" s="12" t="s">
        <v>160</v>
      </c>
      <c r="S140" s="11" t="s">
        <v>160</v>
      </c>
      <c r="T140" s="15" t="s">
        <v>160</v>
      </c>
      <c r="U140" s="15">
        <v>1</v>
      </c>
      <c r="V140" s="15"/>
      <c r="W140" s="15"/>
      <c r="X140" s="15">
        <v>1</v>
      </c>
      <c r="Y140" s="15"/>
      <c r="Z140" s="15"/>
      <c r="AA140" s="15"/>
      <c r="AB140" s="10">
        <v>40911</v>
      </c>
      <c r="AC140" s="8" t="s">
        <v>267</v>
      </c>
      <c r="AD140" s="18">
        <f t="shared" si="18"/>
        <v>9</v>
      </c>
    </row>
    <row r="141" spans="1:30" s="13" customFormat="1" ht="14.25" customHeight="1" x14ac:dyDescent="0.25">
      <c r="A141" s="6" t="s">
        <v>42</v>
      </c>
      <c r="B141" s="1" t="s">
        <v>159</v>
      </c>
      <c r="C141" s="11" t="s">
        <v>159</v>
      </c>
      <c r="D141" s="11" t="s">
        <v>159</v>
      </c>
      <c r="E141" s="16">
        <v>0</v>
      </c>
      <c r="F141" s="12" t="s">
        <v>159</v>
      </c>
      <c r="G141" s="11" t="s">
        <v>160</v>
      </c>
      <c r="H141" s="12" t="s">
        <v>160</v>
      </c>
      <c r="I141" s="11" t="s">
        <v>160</v>
      </c>
      <c r="J141" s="12" t="s">
        <v>159</v>
      </c>
      <c r="K141" s="11" t="s">
        <v>159</v>
      </c>
      <c r="L141" s="12" t="s">
        <v>159</v>
      </c>
      <c r="M141" s="11" t="s">
        <v>160</v>
      </c>
      <c r="N141" s="12" t="s">
        <v>160</v>
      </c>
      <c r="O141" s="11" t="s">
        <v>159</v>
      </c>
      <c r="P141" s="12" t="s">
        <v>160</v>
      </c>
      <c r="Q141" s="11" t="s">
        <v>160</v>
      </c>
      <c r="R141" s="12" t="s">
        <v>160</v>
      </c>
      <c r="S141" s="11" t="s">
        <v>160</v>
      </c>
      <c r="T141" s="15" t="s">
        <v>160</v>
      </c>
      <c r="U141" s="15">
        <v>1</v>
      </c>
      <c r="V141" s="15"/>
      <c r="W141" s="15"/>
      <c r="X141" s="15"/>
      <c r="Y141" s="15"/>
      <c r="Z141" s="15"/>
      <c r="AA141" s="15"/>
      <c r="AB141" s="10">
        <v>40911</v>
      </c>
      <c r="AC141" s="8" t="s">
        <v>268</v>
      </c>
      <c r="AD141" s="18">
        <f t="shared" si="18"/>
        <v>8</v>
      </c>
    </row>
    <row r="142" spans="1:30" s="13" customFormat="1" ht="14.25" customHeight="1" x14ac:dyDescent="0.25">
      <c r="A142" s="6" t="s">
        <v>43</v>
      </c>
      <c r="B142" s="1" t="s">
        <v>159</v>
      </c>
      <c r="C142" s="11" t="s">
        <v>159</v>
      </c>
      <c r="D142" s="11" t="s">
        <v>159</v>
      </c>
      <c r="E142" s="16">
        <v>1.7999999999999999E-2</v>
      </c>
      <c r="F142" s="12" t="s">
        <v>159</v>
      </c>
      <c r="G142" s="11" t="s">
        <v>159</v>
      </c>
      <c r="H142" s="12" t="s">
        <v>160</v>
      </c>
      <c r="I142" s="11" t="s">
        <v>159</v>
      </c>
      <c r="J142" s="12" t="s">
        <v>160</v>
      </c>
      <c r="K142" s="11" t="s">
        <v>160</v>
      </c>
      <c r="L142" s="12" t="s">
        <v>159</v>
      </c>
      <c r="M142" s="11" t="s">
        <v>160</v>
      </c>
      <c r="N142" s="12" t="s">
        <v>160</v>
      </c>
      <c r="O142" s="11" t="s">
        <v>159</v>
      </c>
      <c r="P142" s="12" t="s">
        <v>160</v>
      </c>
      <c r="Q142" s="11" t="s">
        <v>160</v>
      </c>
      <c r="R142" s="12" t="s">
        <v>160</v>
      </c>
      <c r="S142" s="15" t="s">
        <v>160</v>
      </c>
      <c r="T142" s="12" t="s">
        <v>159</v>
      </c>
      <c r="U142" s="12"/>
      <c r="V142" s="12"/>
      <c r="W142" s="12"/>
      <c r="X142" s="12"/>
      <c r="Y142" s="12"/>
      <c r="Z142" s="12"/>
      <c r="AA142" s="12"/>
      <c r="AB142" s="10">
        <v>40911</v>
      </c>
      <c r="AC142" s="8" t="s">
        <v>269</v>
      </c>
      <c r="AD142" s="18">
        <f t="shared" si="18"/>
        <v>9</v>
      </c>
    </row>
    <row r="143" spans="1:30" s="13" customFormat="1" ht="14.25" customHeight="1" x14ac:dyDescent="0.25">
      <c r="A143" s="6" t="s">
        <v>44</v>
      </c>
      <c r="B143" s="1" t="s">
        <v>159</v>
      </c>
      <c r="C143" s="11" t="s">
        <v>159</v>
      </c>
      <c r="D143" s="11" t="s">
        <v>160</v>
      </c>
      <c r="E143" s="16" t="s">
        <v>36</v>
      </c>
      <c r="F143" s="12" t="s">
        <v>160</v>
      </c>
      <c r="G143" s="11" t="s">
        <v>160</v>
      </c>
      <c r="H143" s="12" t="s">
        <v>160</v>
      </c>
      <c r="I143" s="11" t="s">
        <v>160</v>
      </c>
      <c r="J143" s="12" t="s">
        <v>160</v>
      </c>
      <c r="K143" s="11" t="s">
        <v>160</v>
      </c>
      <c r="L143" s="12" t="s">
        <v>160</v>
      </c>
      <c r="M143" s="11" t="s">
        <v>160</v>
      </c>
      <c r="N143" s="12" t="s">
        <v>160</v>
      </c>
      <c r="O143" s="11" t="s">
        <v>159</v>
      </c>
      <c r="P143" s="12" t="s">
        <v>160</v>
      </c>
      <c r="Q143" s="11" t="s">
        <v>160</v>
      </c>
      <c r="R143" s="12" t="s">
        <v>160</v>
      </c>
      <c r="S143" s="11" t="s">
        <v>160</v>
      </c>
      <c r="T143" s="15" t="s">
        <v>160</v>
      </c>
      <c r="U143" s="15">
        <v>1</v>
      </c>
      <c r="V143" s="15"/>
      <c r="W143" s="15"/>
      <c r="X143" s="15"/>
      <c r="Y143" s="15"/>
      <c r="Z143" s="15"/>
      <c r="AA143" s="15">
        <v>1</v>
      </c>
      <c r="AB143" s="10">
        <v>40909</v>
      </c>
      <c r="AC143" s="8" t="s">
        <v>270</v>
      </c>
      <c r="AD143" s="18">
        <f t="shared" si="18"/>
        <v>3</v>
      </c>
    </row>
    <row r="144" spans="1:30" s="13" customFormat="1" ht="14.25" customHeight="1" x14ac:dyDescent="0.25">
      <c r="A144" s="6" t="s">
        <v>363</v>
      </c>
      <c r="B144" s="1" t="s">
        <v>159</v>
      </c>
      <c r="C144" s="11" t="s">
        <v>159</v>
      </c>
      <c r="D144" s="11" t="s">
        <v>160</v>
      </c>
      <c r="E144" s="16" t="s">
        <v>36</v>
      </c>
      <c r="F144" s="12" t="s">
        <v>160</v>
      </c>
      <c r="G144" s="11" t="s">
        <v>160</v>
      </c>
      <c r="H144" s="12" t="s">
        <v>160</v>
      </c>
      <c r="I144" s="11" t="s">
        <v>160</v>
      </c>
      <c r="J144" s="12" t="s">
        <v>160</v>
      </c>
      <c r="K144" s="11" t="s">
        <v>160</v>
      </c>
      <c r="L144" s="12" t="s">
        <v>160</v>
      </c>
      <c r="M144" s="11" t="s">
        <v>160</v>
      </c>
      <c r="N144" s="12" t="s">
        <v>160</v>
      </c>
      <c r="O144" s="11" t="s">
        <v>159</v>
      </c>
      <c r="P144" s="12" t="s">
        <v>160</v>
      </c>
      <c r="Q144" s="11" t="s">
        <v>160</v>
      </c>
      <c r="R144" s="12" t="s">
        <v>160</v>
      </c>
      <c r="S144" s="11" t="s">
        <v>160</v>
      </c>
      <c r="T144" s="12" t="s">
        <v>160</v>
      </c>
      <c r="U144" s="12"/>
      <c r="V144" s="12"/>
      <c r="W144" s="12"/>
      <c r="X144" s="12"/>
      <c r="Y144" s="12"/>
      <c r="Z144" s="12"/>
      <c r="AA144" s="12"/>
      <c r="AB144" s="10">
        <v>40909</v>
      </c>
      <c r="AC144" s="8" t="s">
        <v>271</v>
      </c>
      <c r="AD144" s="18">
        <f t="shared" si="18"/>
        <v>3</v>
      </c>
    </row>
    <row r="145" spans="1:30" s="13" customFormat="1" ht="14.25" customHeight="1" x14ac:dyDescent="0.25">
      <c r="A145" s="6" t="s">
        <v>12</v>
      </c>
      <c r="B145" s="1" t="s">
        <v>159</v>
      </c>
      <c r="C145" s="11" t="s">
        <v>159</v>
      </c>
      <c r="D145" s="11" t="s">
        <v>160</v>
      </c>
      <c r="E145" s="16" t="s">
        <v>36</v>
      </c>
      <c r="F145" s="12" t="s">
        <v>160</v>
      </c>
      <c r="G145" s="11" t="s">
        <v>160</v>
      </c>
      <c r="H145" s="12" t="s">
        <v>160</v>
      </c>
      <c r="I145" s="11" t="s">
        <v>160</v>
      </c>
      <c r="J145" s="12" t="s">
        <v>160</v>
      </c>
      <c r="K145" s="11" t="s">
        <v>160</v>
      </c>
      <c r="L145" s="12" t="s">
        <v>160</v>
      </c>
      <c r="M145" s="11" t="s">
        <v>160</v>
      </c>
      <c r="N145" s="12" t="s">
        <v>160</v>
      </c>
      <c r="O145" s="11" t="s">
        <v>159</v>
      </c>
      <c r="P145" s="12" t="s">
        <v>160</v>
      </c>
      <c r="Q145" s="11" t="s">
        <v>160</v>
      </c>
      <c r="R145" s="12" t="s">
        <v>160</v>
      </c>
      <c r="S145" s="11" t="s">
        <v>160</v>
      </c>
      <c r="T145" s="12" t="s">
        <v>160</v>
      </c>
      <c r="U145" s="12"/>
      <c r="V145" s="12"/>
      <c r="W145" s="12"/>
      <c r="X145" s="12"/>
      <c r="Y145" s="12"/>
      <c r="Z145" s="12"/>
      <c r="AA145" s="12"/>
      <c r="AB145" s="10">
        <v>40909</v>
      </c>
      <c r="AC145" s="20" t="s">
        <v>429</v>
      </c>
      <c r="AD145" s="18">
        <f t="shared" si="18"/>
        <v>3</v>
      </c>
    </row>
    <row r="146" spans="1:30" s="13" customFormat="1" ht="14.25" customHeight="1" x14ac:dyDescent="0.25">
      <c r="A146" s="6" t="s">
        <v>13</v>
      </c>
      <c r="B146" s="1" t="s">
        <v>159</v>
      </c>
      <c r="C146" s="11" t="s">
        <v>159</v>
      </c>
      <c r="D146" s="11" t="s">
        <v>160</v>
      </c>
      <c r="E146" s="16" t="s">
        <v>36</v>
      </c>
      <c r="F146" s="12" t="s">
        <v>160</v>
      </c>
      <c r="G146" s="11" t="s">
        <v>160</v>
      </c>
      <c r="H146" s="12" t="s">
        <v>160</v>
      </c>
      <c r="I146" s="11" t="s">
        <v>160</v>
      </c>
      <c r="J146" s="12" t="s">
        <v>160</v>
      </c>
      <c r="K146" s="11" t="s">
        <v>160</v>
      </c>
      <c r="L146" s="12" t="s">
        <v>160</v>
      </c>
      <c r="M146" s="11" t="s">
        <v>160</v>
      </c>
      <c r="N146" s="12" t="s">
        <v>160</v>
      </c>
      <c r="O146" s="11" t="s">
        <v>159</v>
      </c>
      <c r="P146" s="12" t="s">
        <v>160</v>
      </c>
      <c r="Q146" s="11" t="s">
        <v>160</v>
      </c>
      <c r="R146" s="12" t="s">
        <v>160</v>
      </c>
      <c r="S146" s="11" t="s">
        <v>160</v>
      </c>
      <c r="T146" s="15" t="s">
        <v>160</v>
      </c>
      <c r="U146" s="15">
        <v>1</v>
      </c>
      <c r="V146" s="15"/>
      <c r="W146" s="15"/>
      <c r="X146" s="15"/>
      <c r="Y146" s="15"/>
      <c r="Z146" s="15"/>
      <c r="AA146" s="15"/>
      <c r="AB146" s="10">
        <v>40910</v>
      </c>
      <c r="AC146" s="8" t="s">
        <v>272</v>
      </c>
      <c r="AD146" s="18">
        <f t="shared" si="18"/>
        <v>3</v>
      </c>
    </row>
    <row r="147" spans="1:30" s="13" customFormat="1" ht="14.25" customHeight="1" x14ac:dyDescent="0.25">
      <c r="A147" s="6" t="s">
        <v>364</v>
      </c>
      <c r="B147" s="1" t="s">
        <v>159</v>
      </c>
      <c r="C147" s="11" t="s">
        <v>159</v>
      </c>
      <c r="D147" s="11" t="s">
        <v>160</v>
      </c>
      <c r="E147" s="16" t="s">
        <v>36</v>
      </c>
      <c r="F147" s="12" t="s">
        <v>160</v>
      </c>
      <c r="G147" s="11" t="s">
        <v>160</v>
      </c>
      <c r="H147" s="12" t="s">
        <v>160</v>
      </c>
      <c r="I147" s="11" t="s">
        <v>160</v>
      </c>
      <c r="J147" s="12" t="s">
        <v>160</v>
      </c>
      <c r="K147" s="11" t="s">
        <v>160</v>
      </c>
      <c r="L147" s="12" t="s">
        <v>160</v>
      </c>
      <c r="M147" s="11" t="s">
        <v>160</v>
      </c>
      <c r="N147" s="12" t="s">
        <v>160</v>
      </c>
      <c r="O147" s="11" t="s">
        <v>159</v>
      </c>
      <c r="P147" s="12" t="s">
        <v>160</v>
      </c>
      <c r="Q147" s="11" t="s">
        <v>160</v>
      </c>
      <c r="R147" s="12" t="s">
        <v>160</v>
      </c>
      <c r="S147" s="11" t="s">
        <v>160</v>
      </c>
      <c r="T147" s="12" t="s">
        <v>160</v>
      </c>
      <c r="U147" s="12"/>
      <c r="V147" s="12"/>
      <c r="W147" s="12"/>
      <c r="X147" s="12"/>
      <c r="Y147" s="12"/>
      <c r="Z147" s="12"/>
      <c r="AA147" s="12"/>
      <c r="AB147" s="10">
        <v>40910</v>
      </c>
      <c r="AC147" s="8" t="s">
        <v>273</v>
      </c>
      <c r="AD147" s="18">
        <f t="shared" si="18"/>
        <v>3</v>
      </c>
    </row>
    <row r="148" spans="1:30" s="13" customFormat="1" ht="14.25" customHeight="1" x14ac:dyDescent="0.25">
      <c r="A148" s="6" t="s">
        <v>14</v>
      </c>
      <c r="B148" s="1" t="s">
        <v>159</v>
      </c>
      <c r="C148" s="11" t="s">
        <v>160</v>
      </c>
      <c r="D148" s="11" t="s">
        <v>159</v>
      </c>
      <c r="E148" s="16">
        <v>8.8999999999999996E-2</v>
      </c>
      <c r="F148" s="12" t="s">
        <v>160</v>
      </c>
      <c r="G148" s="11" t="s">
        <v>160</v>
      </c>
      <c r="H148" s="12" t="s">
        <v>160</v>
      </c>
      <c r="I148" s="11" t="s">
        <v>160</v>
      </c>
      <c r="J148" s="12" t="s">
        <v>160</v>
      </c>
      <c r="K148" s="11" t="s">
        <v>160</v>
      </c>
      <c r="L148" s="12" t="s">
        <v>160</v>
      </c>
      <c r="M148" s="11" t="s">
        <v>160</v>
      </c>
      <c r="N148" s="12" t="s">
        <v>160</v>
      </c>
      <c r="O148" s="11" t="s">
        <v>160</v>
      </c>
      <c r="P148" s="12" t="s">
        <v>160</v>
      </c>
      <c r="Q148" s="11" t="s">
        <v>160</v>
      </c>
      <c r="R148" s="12" t="s">
        <v>160</v>
      </c>
      <c r="S148" s="11" t="s">
        <v>160</v>
      </c>
      <c r="T148" s="12" t="s">
        <v>160</v>
      </c>
      <c r="U148" s="12"/>
      <c r="V148" s="12"/>
      <c r="W148" s="12"/>
      <c r="X148" s="12"/>
      <c r="Y148" s="12"/>
      <c r="Z148" s="12"/>
      <c r="AA148" s="12"/>
      <c r="AB148" s="10">
        <v>40909</v>
      </c>
      <c r="AC148" s="8" t="s">
        <v>274</v>
      </c>
      <c r="AD148" s="18">
        <f t="shared" si="18"/>
        <v>2</v>
      </c>
    </row>
    <row r="149" spans="1:30" s="13" customFormat="1" ht="14.25" customHeight="1" x14ac:dyDescent="0.25">
      <c r="A149" s="6" t="s">
        <v>365</v>
      </c>
      <c r="B149" s="1" t="s">
        <v>159</v>
      </c>
      <c r="C149" s="11" t="s">
        <v>159</v>
      </c>
      <c r="D149" s="11" t="s">
        <v>159</v>
      </c>
      <c r="E149" s="16">
        <v>8.0000000000000002E-3</v>
      </c>
      <c r="F149" s="12" t="s">
        <v>159</v>
      </c>
      <c r="G149" s="11" t="s">
        <v>159</v>
      </c>
      <c r="H149" s="12" t="s">
        <v>160</v>
      </c>
      <c r="I149" s="11" t="s">
        <v>160</v>
      </c>
      <c r="J149" s="12" t="s">
        <v>160</v>
      </c>
      <c r="K149" s="11" t="s">
        <v>160</v>
      </c>
      <c r="L149" s="12" t="s">
        <v>159</v>
      </c>
      <c r="M149" s="11" t="s">
        <v>160</v>
      </c>
      <c r="N149" s="12" t="s">
        <v>160</v>
      </c>
      <c r="O149" s="11" t="s">
        <v>159</v>
      </c>
      <c r="P149" s="12" t="s">
        <v>160</v>
      </c>
      <c r="Q149" s="11" t="s">
        <v>160</v>
      </c>
      <c r="R149" s="12" t="s">
        <v>160</v>
      </c>
      <c r="S149" s="11" t="s">
        <v>160</v>
      </c>
      <c r="T149" s="40" t="s">
        <v>159</v>
      </c>
      <c r="U149" s="40"/>
      <c r="V149" s="40"/>
      <c r="W149" s="40"/>
      <c r="X149" s="40"/>
      <c r="Y149" s="40"/>
      <c r="Z149" s="40"/>
      <c r="AA149" s="40"/>
      <c r="AB149" s="10">
        <v>40911</v>
      </c>
      <c r="AC149" s="8" t="s">
        <v>275</v>
      </c>
      <c r="AD149" s="18">
        <f t="shared" si="18"/>
        <v>8</v>
      </c>
    </row>
    <row r="150" spans="1:30" s="13" customFormat="1" ht="14.25" customHeight="1" x14ac:dyDescent="0.25">
      <c r="A150" s="6" t="s">
        <v>366</v>
      </c>
      <c r="B150" s="1" t="s">
        <v>159</v>
      </c>
      <c r="C150" s="11" t="s">
        <v>159</v>
      </c>
      <c r="D150" s="11" t="s">
        <v>160</v>
      </c>
      <c r="E150" s="16" t="s">
        <v>36</v>
      </c>
      <c r="F150" s="12" t="s">
        <v>160</v>
      </c>
      <c r="G150" s="11" t="s">
        <v>160</v>
      </c>
      <c r="H150" s="12" t="s">
        <v>160</v>
      </c>
      <c r="I150" s="11" t="s">
        <v>160</v>
      </c>
      <c r="J150" s="12" t="s">
        <v>160</v>
      </c>
      <c r="K150" s="11" t="s">
        <v>160</v>
      </c>
      <c r="L150" s="12" t="s">
        <v>160</v>
      </c>
      <c r="M150" s="11" t="s">
        <v>160</v>
      </c>
      <c r="N150" s="12" t="s">
        <v>160</v>
      </c>
      <c r="O150" s="11" t="s">
        <v>159</v>
      </c>
      <c r="P150" s="12" t="s">
        <v>160</v>
      </c>
      <c r="Q150" s="11" t="s">
        <v>160</v>
      </c>
      <c r="R150" s="12" t="s">
        <v>160</v>
      </c>
      <c r="S150" s="11" t="s">
        <v>160</v>
      </c>
      <c r="T150" s="15" t="s">
        <v>160</v>
      </c>
      <c r="U150" s="15">
        <v>1</v>
      </c>
      <c r="V150" s="15">
        <v>1</v>
      </c>
      <c r="W150" s="15"/>
      <c r="X150" s="15"/>
      <c r="Y150" s="15"/>
      <c r="Z150" s="15"/>
      <c r="AA150" s="15"/>
      <c r="AB150" s="10">
        <v>40910</v>
      </c>
      <c r="AC150" s="8" t="s">
        <v>276</v>
      </c>
      <c r="AD150" s="18">
        <f t="shared" si="18"/>
        <v>3</v>
      </c>
    </row>
    <row r="151" spans="1:30" s="13" customFormat="1" ht="14.25" customHeight="1" x14ac:dyDescent="0.25">
      <c r="A151" s="6" t="s">
        <v>15</v>
      </c>
      <c r="B151" s="1" t="s">
        <v>159</v>
      </c>
      <c r="C151" s="11" t="s">
        <v>159</v>
      </c>
      <c r="D151" s="11" t="s">
        <v>159</v>
      </c>
      <c r="E151" s="16">
        <v>0.111</v>
      </c>
      <c r="F151" s="12" t="s">
        <v>159</v>
      </c>
      <c r="G151" s="11" t="s">
        <v>160</v>
      </c>
      <c r="H151" s="12" t="s">
        <v>160</v>
      </c>
      <c r="I151" s="11" t="s">
        <v>159</v>
      </c>
      <c r="J151" s="12" t="s">
        <v>160</v>
      </c>
      <c r="K151" s="11" t="s">
        <v>160</v>
      </c>
      <c r="L151" s="12" t="s">
        <v>160</v>
      </c>
      <c r="M151" s="11" t="s">
        <v>160</v>
      </c>
      <c r="N151" s="12" t="s">
        <v>160</v>
      </c>
      <c r="O151" s="11" t="s">
        <v>159</v>
      </c>
      <c r="P151" s="12" t="s">
        <v>160</v>
      </c>
      <c r="Q151" s="11" t="s">
        <v>160</v>
      </c>
      <c r="R151" s="12" t="s">
        <v>160</v>
      </c>
      <c r="S151" s="11" t="s">
        <v>160</v>
      </c>
      <c r="T151" s="15" t="s">
        <v>160</v>
      </c>
      <c r="U151" s="15">
        <v>1</v>
      </c>
      <c r="V151" s="15">
        <v>1</v>
      </c>
      <c r="W151" s="15"/>
      <c r="X151" s="15">
        <v>1</v>
      </c>
      <c r="Y151" s="15"/>
      <c r="Z151" s="15"/>
      <c r="AA151" s="15"/>
      <c r="AB151" s="10">
        <v>40910</v>
      </c>
      <c r="AC151" s="8" t="s">
        <v>391</v>
      </c>
      <c r="AD151" s="18">
        <f t="shared" si="18"/>
        <v>6</v>
      </c>
    </row>
    <row r="152" spans="1:30" s="13" customFormat="1" ht="14.25" customHeight="1" x14ac:dyDescent="0.25">
      <c r="A152" s="6" t="s">
        <v>368</v>
      </c>
      <c r="B152" s="1" t="s">
        <v>159</v>
      </c>
      <c r="C152" s="11" t="s">
        <v>159</v>
      </c>
      <c r="D152" s="11" t="s">
        <v>159</v>
      </c>
      <c r="E152" s="16">
        <v>7.0000000000000001E-3</v>
      </c>
      <c r="F152" s="12" t="s">
        <v>159</v>
      </c>
      <c r="G152" s="11" t="s">
        <v>160</v>
      </c>
      <c r="H152" s="12" t="s">
        <v>160</v>
      </c>
      <c r="I152" s="11" t="s">
        <v>160</v>
      </c>
      <c r="J152" s="12" t="s">
        <v>160</v>
      </c>
      <c r="K152" s="11" t="s">
        <v>160</v>
      </c>
      <c r="L152" s="12" t="s">
        <v>160</v>
      </c>
      <c r="M152" s="11" t="s">
        <v>160</v>
      </c>
      <c r="N152" s="12" t="s">
        <v>160</v>
      </c>
      <c r="O152" s="11" t="s">
        <v>159</v>
      </c>
      <c r="P152" s="12" t="s">
        <v>160</v>
      </c>
      <c r="Q152" s="11" t="s">
        <v>160</v>
      </c>
      <c r="R152" s="12" t="s">
        <v>160</v>
      </c>
      <c r="S152" s="11" t="s">
        <v>160</v>
      </c>
      <c r="T152" s="12" t="s">
        <v>160</v>
      </c>
      <c r="U152" s="12"/>
      <c r="V152" s="12"/>
      <c r="W152" s="12"/>
      <c r="X152" s="12"/>
      <c r="Y152" s="12"/>
      <c r="Z152" s="12"/>
      <c r="AA152" s="12"/>
      <c r="AB152" s="10">
        <v>40910</v>
      </c>
      <c r="AC152" s="8" t="s">
        <v>277</v>
      </c>
      <c r="AD152" s="18">
        <f t="shared" si="18"/>
        <v>5</v>
      </c>
    </row>
    <row r="153" spans="1:30" s="13" customFormat="1" ht="14.25" customHeight="1" x14ac:dyDescent="0.25">
      <c r="A153" s="6" t="s">
        <v>58</v>
      </c>
      <c r="B153" s="1" t="s">
        <v>159</v>
      </c>
      <c r="C153" s="11" t="s">
        <v>159</v>
      </c>
      <c r="D153" s="11" t="s">
        <v>160</v>
      </c>
      <c r="E153" s="16">
        <v>0</v>
      </c>
      <c r="F153" s="12" t="s">
        <v>160</v>
      </c>
      <c r="G153" s="11" t="s">
        <v>160</v>
      </c>
      <c r="H153" s="12" t="s">
        <v>160</v>
      </c>
      <c r="I153" s="11" t="s">
        <v>160</v>
      </c>
      <c r="J153" s="12" t="s">
        <v>160</v>
      </c>
      <c r="K153" s="11" t="s">
        <v>160</v>
      </c>
      <c r="L153" s="12" t="s">
        <v>160</v>
      </c>
      <c r="M153" s="11" t="s">
        <v>160</v>
      </c>
      <c r="N153" s="12" t="s">
        <v>160</v>
      </c>
      <c r="O153" s="11" t="s">
        <v>160</v>
      </c>
      <c r="P153" s="12" t="s">
        <v>160</v>
      </c>
      <c r="Q153" s="11" t="s">
        <v>160</v>
      </c>
      <c r="R153" s="12" t="s">
        <v>160</v>
      </c>
      <c r="S153" s="11" t="s">
        <v>160</v>
      </c>
      <c r="T153" s="12" t="s">
        <v>160</v>
      </c>
      <c r="U153" s="12"/>
      <c r="V153" s="12"/>
      <c r="W153" s="12"/>
      <c r="X153" s="12"/>
      <c r="Y153" s="12"/>
      <c r="Z153" s="12"/>
      <c r="AA153" s="12"/>
      <c r="AB153" s="10">
        <v>40909</v>
      </c>
      <c r="AC153" s="8" t="s">
        <v>278</v>
      </c>
      <c r="AD153" s="18">
        <f t="shared" si="18"/>
        <v>2</v>
      </c>
    </row>
    <row r="154" spans="1:30" s="13" customFormat="1" ht="14.25" customHeight="1" x14ac:dyDescent="0.25">
      <c r="A154" s="6" t="s">
        <v>59</v>
      </c>
      <c r="B154" s="1" t="s">
        <v>159</v>
      </c>
      <c r="C154" s="11" t="s">
        <v>159</v>
      </c>
      <c r="D154" s="11" t="s">
        <v>160</v>
      </c>
      <c r="E154" s="16">
        <v>2.5999999999999999E-2</v>
      </c>
      <c r="F154" s="12" t="s">
        <v>159</v>
      </c>
      <c r="G154" s="11" t="s">
        <v>160</v>
      </c>
      <c r="H154" s="12" t="s">
        <v>160</v>
      </c>
      <c r="I154" s="11" t="s">
        <v>160</v>
      </c>
      <c r="J154" s="12" t="s">
        <v>160</v>
      </c>
      <c r="K154" s="11" t="s">
        <v>160</v>
      </c>
      <c r="L154" s="12" t="s">
        <v>160</v>
      </c>
      <c r="M154" s="11" t="s">
        <v>160</v>
      </c>
      <c r="N154" s="12" t="s">
        <v>160</v>
      </c>
      <c r="O154" s="11" t="s">
        <v>159</v>
      </c>
      <c r="P154" s="12" t="s">
        <v>159</v>
      </c>
      <c r="Q154" s="11" t="s">
        <v>160</v>
      </c>
      <c r="R154" s="12" t="s">
        <v>160</v>
      </c>
      <c r="S154" s="11" t="s">
        <v>160</v>
      </c>
      <c r="T154" s="15" t="s">
        <v>160</v>
      </c>
      <c r="U154" s="15">
        <v>1</v>
      </c>
      <c r="V154" s="15">
        <v>1</v>
      </c>
      <c r="W154" s="15"/>
      <c r="X154" s="15"/>
      <c r="Y154" s="15"/>
      <c r="Z154" s="15"/>
      <c r="AA154" s="15"/>
      <c r="AB154" s="10">
        <v>40910</v>
      </c>
      <c r="AC154" s="8" t="s">
        <v>279</v>
      </c>
      <c r="AD154" s="18">
        <f t="shared" si="18"/>
        <v>5</v>
      </c>
    </row>
    <row r="155" spans="1:30" s="13" customFormat="1" ht="14.25" customHeight="1" x14ac:dyDescent="0.25">
      <c r="A155" s="6" t="s">
        <v>367</v>
      </c>
      <c r="B155" s="1" t="s">
        <v>159</v>
      </c>
      <c r="C155" s="11" t="s">
        <v>159</v>
      </c>
      <c r="D155" s="11" t="s">
        <v>159</v>
      </c>
      <c r="E155" s="16">
        <v>4.9000000000000002E-2</v>
      </c>
      <c r="F155" s="12" t="s">
        <v>159</v>
      </c>
      <c r="G155" s="11" t="s">
        <v>160</v>
      </c>
      <c r="H155" s="12" t="s">
        <v>160</v>
      </c>
      <c r="I155" s="11" t="s">
        <v>160</v>
      </c>
      <c r="J155" s="12" t="s">
        <v>160</v>
      </c>
      <c r="K155" s="11" t="s">
        <v>160</v>
      </c>
      <c r="L155" s="12" t="s">
        <v>160</v>
      </c>
      <c r="M155" s="11" t="s">
        <v>160</v>
      </c>
      <c r="N155" s="12" t="s">
        <v>160</v>
      </c>
      <c r="O155" s="11" t="s">
        <v>159</v>
      </c>
      <c r="P155" s="12" t="s">
        <v>160</v>
      </c>
      <c r="Q155" s="11" t="s">
        <v>159</v>
      </c>
      <c r="R155" s="12" t="s">
        <v>160</v>
      </c>
      <c r="S155" s="11" t="s">
        <v>160</v>
      </c>
      <c r="T155" s="15" t="s">
        <v>160</v>
      </c>
      <c r="U155" s="15">
        <v>1</v>
      </c>
      <c r="V155" s="15"/>
      <c r="W155" s="15"/>
      <c r="X155" s="15"/>
      <c r="Y155" s="15"/>
      <c r="Z155" s="15"/>
      <c r="AA155" s="15"/>
      <c r="AB155" s="10">
        <v>40910</v>
      </c>
      <c r="AC155" s="8" t="s">
        <v>280</v>
      </c>
      <c r="AD155" s="18">
        <f t="shared" si="18"/>
        <v>6</v>
      </c>
    </row>
    <row r="156" spans="1:30" s="13" customFormat="1" ht="14.25" customHeight="1" x14ac:dyDescent="0.25">
      <c r="A156" s="6" t="s">
        <v>369</v>
      </c>
      <c r="B156" s="1" t="s">
        <v>159</v>
      </c>
      <c r="C156" s="11" t="s">
        <v>159</v>
      </c>
      <c r="D156" s="11" t="s">
        <v>159</v>
      </c>
      <c r="E156" s="16">
        <v>0</v>
      </c>
      <c r="F156" s="12" t="s">
        <v>159</v>
      </c>
      <c r="G156" s="11" t="s">
        <v>159</v>
      </c>
      <c r="H156" s="12" t="s">
        <v>160</v>
      </c>
      <c r="I156" s="11" t="s">
        <v>160</v>
      </c>
      <c r="J156" s="12" t="s">
        <v>160</v>
      </c>
      <c r="K156" s="11" t="s">
        <v>160</v>
      </c>
      <c r="L156" s="12" t="s">
        <v>159</v>
      </c>
      <c r="M156" s="11" t="s">
        <v>160</v>
      </c>
      <c r="N156" s="12" t="s">
        <v>160</v>
      </c>
      <c r="O156" s="11" t="s">
        <v>159</v>
      </c>
      <c r="P156" s="12" t="s">
        <v>160</v>
      </c>
      <c r="Q156" s="11" t="s">
        <v>160</v>
      </c>
      <c r="R156" s="12" t="s">
        <v>160</v>
      </c>
      <c r="S156" s="11" t="s">
        <v>160</v>
      </c>
      <c r="T156" s="15" t="s">
        <v>160</v>
      </c>
      <c r="U156" s="15">
        <v>1</v>
      </c>
      <c r="V156" s="15">
        <v>1</v>
      </c>
      <c r="W156" s="15"/>
      <c r="X156" s="15"/>
      <c r="Y156" s="15"/>
      <c r="Z156" s="15"/>
      <c r="AA156" s="15"/>
      <c r="AB156" s="10">
        <v>40910</v>
      </c>
      <c r="AC156" s="8" t="s">
        <v>281</v>
      </c>
      <c r="AD156" s="18">
        <f t="shared" si="18"/>
        <v>7</v>
      </c>
    </row>
    <row r="157" spans="1:30" s="13" customFormat="1" ht="14.25" customHeight="1" x14ac:dyDescent="0.25">
      <c r="A157" s="6" t="s">
        <v>370</v>
      </c>
      <c r="B157" s="1" t="s">
        <v>159</v>
      </c>
      <c r="C157" s="11" t="s">
        <v>159</v>
      </c>
      <c r="D157" s="11" t="s">
        <v>159</v>
      </c>
      <c r="E157" s="16">
        <v>8.0000000000000002E-3</v>
      </c>
      <c r="F157" s="12" t="s">
        <v>159</v>
      </c>
      <c r="G157" s="11" t="s">
        <v>159</v>
      </c>
      <c r="H157" s="12" t="s">
        <v>160</v>
      </c>
      <c r="I157" s="11" t="s">
        <v>159</v>
      </c>
      <c r="J157" s="12" t="s">
        <v>160</v>
      </c>
      <c r="K157" s="11" t="s">
        <v>160</v>
      </c>
      <c r="L157" s="12" t="s">
        <v>159</v>
      </c>
      <c r="M157" s="11" t="s">
        <v>159</v>
      </c>
      <c r="N157" s="12" t="s">
        <v>160</v>
      </c>
      <c r="O157" s="11" t="s">
        <v>159</v>
      </c>
      <c r="P157" s="12" t="s">
        <v>160</v>
      </c>
      <c r="Q157" s="11" t="s">
        <v>160</v>
      </c>
      <c r="R157" s="12" t="s">
        <v>160</v>
      </c>
      <c r="S157" s="11" t="s">
        <v>160</v>
      </c>
      <c r="T157" s="40" t="s">
        <v>159</v>
      </c>
      <c r="U157" s="40"/>
      <c r="V157" s="40"/>
      <c r="W157" s="40"/>
      <c r="X157" s="40"/>
      <c r="Y157" s="40"/>
      <c r="Z157" s="40"/>
      <c r="AA157" s="40"/>
      <c r="AB157" s="10">
        <v>40911</v>
      </c>
      <c r="AC157" s="8" t="s">
        <v>282</v>
      </c>
      <c r="AD157" s="18">
        <f t="shared" si="18"/>
        <v>10</v>
      </c>
    </row>
    <row r="158" spans="1:30" s="13" customFormat="1" ht="14.25" customHeight="1" x14ac:dyDescent="0.25">
      <c r="A158" s="6" t="s">
        <v>60</v>
      </c>
      <c r="B158" s="1" t="s">
        <v>389</v>
      </c>
      <c r="C158" s="11" t="s">
        <v>160</v>
      </c>
      <c r="D158" s="11" t="s">
        <v>160</v>
      </c>
      <c r="E158" s="16" t="s">
        <v>36</v>
      </c>
      <c r="F158" s="12" t="s">
        <v>160</v>
      </c>
      <c r="G158" s="11" t="s">
        <v>160</v>
      </c>
      <c r="H158" s="12" t="s">
        <v>160</v>
      </c>
      <c r="I158" s="11" t="s">
        <v>160</v>
      </c>
      <c r="J158" s="12" t="s">
        <v>160</v>
      </c>
      <c r="K158" s="11" t="s">
        <v>160</v>
      </c>
      <c r="L158" s="12" t="s">
        <v>160</v>
      </c>
      <c r="M158" s="11" t="s">
        <v>160</v>
      </c>
      <c r="N158" s="12" t="s">
        <v>160</v>
      </c>
      <c r="O158" s="11" t="s">
        <v>160</v>
      </c>
      <c r="P158" s="12" t="s">
        <v>160</v>
      </c>
      <c r="Q158" s="11" t="s">
        <v>160</v>
      </c>
      <c r="R158" s="12" t="s">
        <v>160</v>
      </c>
      <c r="S158" s="11" t="s">
        <v>160</v>
      </c>
      <c r="T158" s="12" t="s">
        <v>160</v>
      </c>
      <c r="U158" s="12"/>
      <c r="V158" s="12"/>
      <c r="W158" s="12"/>
      <c r="X158" s="12"/>
      <c r="Y158" s="12"/>
      <c r="Z158" s="12"/>
      <c r="AA158" s="12"/>
      <c r="AB158" s="10">
        <v>40909</v>
      </c>
      <c r="AC158" s="8" t="s">
        <v>283</v>
      </c>
      <c r="AD158" s="18">
        <f t="shared" si="18"/>
        <v>0</v>
      </c>
    </row>
    <row r="159" spans="1:30" s="13" customFormat="1" ht="14.25" customHeight="1" x14ac:dyDescent="0.25">
      <c r="A159" s="6" t="s">
        <v>371</v>
      </c>
      <c r="B159" s="1" t="s">
        <v>159</v>
      </c>
      <c r="C159" s="11" t="s">
        <v>159</v>
      </c>
      <c r="D159" s="11" t="s">
        <v>159</v>
      </c>
      <c r="E159" s="16">
        <v>3.7999999999999999E-2</v>
      </c>
      <c r="F159" s="12" t="s">
        <v>159</v>
      </c>
      <c r="G159" s="11" t="s">
        <v>160</v>
      </c>
      <c r="H159" s="12" t="s">
        <v>160</v>
      </c>
      <c r="I159" s="11" t="s">
        <v>159</v>
      </c>
      <c r="J159" s="12" t="s">
        <v>160</v>
      </c>
      <c r="K159" s="11" t="s">
        <v>160</v>
      </c>
      <c r="L159" s="12" t="s">
        <v>159</v>
      </c>
      <c r="M159" s="11" t="s">
        <v>159</v>
      </c>
      <c r="N159" s="12" t="s">
        <v>160</v>
      </c>
      <c r="O159" s="11" t="s">
        <v>159</v>
      </c>
      <c r="P159" s="12" t="s">
        <v>160</v>
      </c>
      <c r="Q159" s="11" t="s">
        <v>160</v>
      </c>
      <c r="R159" s="12" t="s">
        <v>160</v>
      </c>
      <c r="S159" s="11" t="s">
        <v>160</v>
      </c>
      <c r="T159" s="15" t="s">
        <v>160</v>
      </c>
      <c r="U159" s="15">
        <v>1</v>
      </c>
      <c r="V159" s="15"/>
      <c r="W159" s="15"/>
      <c r="X159" s="15"/>
      <c r="Y159" s="15"/>
      <c r="Z159" s="15"/>
      <c r="AA159" s="15"/>
      <c r="AB159" s="10">
        <v>40911</v>
      </c>
      <c r="AC159" s="8" t="s">
        <v>284</v>
      </c>
      <c r="AD159" s="18">
        <f t="shared" si="18"/>
        <v>8</v>
      </c>
    </row>
    <row r="160" spans="1:30" s="13" customFormat="1" ht="14.25" customHeight="1" x14ac:dyDescent="0.25">
      <c r="A160" s="6" t="s">
        <v>61</v>
      </c>
      <c r="B160" s="1" t="s">
        <v>160</v>
      </c>
      <c r="C160" s="11" t="s">
        <v>160</v>
      </c>
      <c r="D160" s="11" t="s">
        <v>160</v>
      </c>
      <c r="E160" s="16" t="s">
        <v>36</v>
      </c>
      <c r="F160" s="12" t="s">
        <v>160</v>
      </c>
      <c r="G160" s="11" t="s">
        <v>160</v>
      </c>
      <c r="H160" s="12" t="s">
        <v>160</v>
      </c>
      <c r="I160" s="11" t="s">
        <v>160</v>
      </c>
      <c r="J160" s="12" t="s">
        <v>160</v>
      </c>
      <c r="K160" s="11" t="s">
        <v>160</v>
      </c>
      <c r="L160" s="12" t="s">
        <v>160</v>
      </c>
      <c r="M160" s="11" t="s">
        <v>160</v>
      </c>
      <c r="N160" s="12" t="s">
        <v>160</v>
      </c>
      <c r="O160" s="11" t="s">
        <v>160</v>
      </c>
      <c r="P160" s="12" t="s">
        <v>160</v>
      </c>
      <c r="Q160" s="11" t="s">
        <v>160</v>
      </c>
      <c r="R160" s="12" t="s">
        <v>160</v>
      </c>
      <c r="S160" s="11" t="s">
        <v>160</v>
      </c>
      <c r="T160" s="12" t="s">
        <v>160</v>
      </c>
      <c r="U160" s="12"/>
      <c r="V160" s="12"/>
      <c r="W160" s="12"/>
      <c r="X160" s="12"/>
      <c r="Y160" s="12"/>
      <c r="Z160" s="12"/>
      <c r="AA160" s="12"/>
      <c r="AB160" s="10">
        <v>40909</v>
      </c>
      <c r="AC160" s="9" t="s">
        <v>285</v>
      </c>
      <c r="AD160" s="18">
        <f t="shared" si="18"/>
        <v>0</v>
      </c>
    </row>
    <row r="161" spans="1:30" s="13" customFormat="1" ht="14.25" customHeight="1" x14ac:dyDescent="0.25">
      <c r="A161" s="6" t="s">
        <v>62</v>
      </c>
      <c r="B161" s="1" t="s">
        <v>159</v>
      </c>
      <c r="C161" s="11" t="s">
        <v>159</v>
      </c>
      <c r="D161" s="11" t="s">
        <v>159</v>
      </c>
      <c r="E161" s="16">
        <v>1.7000000000000001E-2</v>
      </c>
      <c r="F161" s="12" t="s">
        <v>159</v>
      </c>
      <c r="G161" s="11" t="s">
        <v>160</v>
      </c>
      <c r="H161" s="12" t="s">
        <v>160</v>
      </c>
      <c r="I161" s="11" t="s">
        <v>160</v>
      </c>
      <c r="J161" s="12" t="s">
        <v>160</v>
      </c>
      <c r="K161" s="11" t="s">
        <v>160</v>
      </c>
      <c r="L161" s="12" t="s">
        <v>160</v>
      </c>
      <c r="M161" s="11" t="s">
        <v>160</v>
      </c>
      <c r="N161" s="12" t="s">
        <v>160</v>
      </c>
      <c r="O161" s="11" t="s">
        <v>159</v>
      </c>
      <c r="P161" s="12" t="s">
        <v>160</v>
      </c>
      <c r="Q161" s="11" t="s">
        <v>160</v>
      </c>
      <c r="R161" s="12" t="s">
        <v>160</v>
      </c>
      <c r="S161" s="15" t="s">
        <v>160</v>
      </c>
      <c r="T161" s="12" t="s">
        <v>160</v>
      </c>
      <c r="U161" s="12"/>
      <c r="V161" s="12"/>
      <c r="W161" s="12"/>
      <c r="X161" s="12"/>
      <c r="Y161" s="12"/>
      <c r="Z161" s="12"/>
      <c r="AA161" s="12"/>
      <c r="AB161" s="10">
        <v>40910</v>
      </c>
      <c r="AC161" s="8" t="s">
        <v>286</v>
      </c>
      <c r="AD161" s="18">
        <f t="shared" si="18"/>
        <v>5</v>
      </c>
    </row>
    <row r="162" spans="1:30" s="13" customFormat="1" ht="14.25" customHeight="1" x14ac:dyDescent="0.25">
      <c r="A162" s="6" t="s">
        <v>63</v>
      </c>
      <c r="B162" s="1" t="s">
        <v>386</v>
      </c>
      <c r="C162" s="11" t="s">
        <v>160</v>
      </c>
      <c r="D162" s="11" t="s">
        <v>160</v>
      </c>
      <c r="E162" s="16" t="s">
        <v>36</v>
      </c>
      <c r="F162" s="12" t="s">
        <v>160</v>
      </c>
      <c r="G162" s="11" t="s">
        <v>160</v>
      </c>
      <c r="H162" s="12" t="s">
        <v>160</v>
      </c>
      <c r="I162" s="11" t="s">
        <v>160</v>
      </c>
      <c r="J162" s="12" t="s">
        <v>160</v>
      </c>
      <c r="K162" s="11" t="s">
        <v>160</v>
      </c>
      <c r="L162" s="12" t="s">
        <v>160</v>
      </c>
      <c r="M162" s="11" t="s">
        <v>160</v>
      </c>
      <c r="N162" s="12" t="s">
        <v>160</v>
      </c>
      <c r="O162" s="11" t="s">
        <v>160</v>
      </c>
      <c r="P162" s="12" t="s">
        <v>160</v>
      </c>
      <c r="Q162" s="11" t="s">
        <v>160</v>
      </c>
      <c r="R162" s="12" t="s">
        <v>160</v>
      </c>
      <c r="S162" s="11" t="s">
        <v>160</v>
      </c>
      <c r="T162" s="12" t="s">
        <v>160</v>
      </c>
      <c r="U162" s="12"/>
      <c r="V162" s="12"/>
      <c r="W162" s="12"/>
      <c r="X162" s="12"/>
      <c r="Y162" s="12"/>
      <c r="Z162" s="12"/>
      <c r="AA162" s="12"/>
      <c r="AB162" s="10">
        <v>40909</v>
      </c>
      <c r="AC162" s="8" t="s">
        <v>287</v>
      </c>
      <c r="AD162" s="18">
        <f t="shared" si="18"/>
        <v>0</v>
      </c>
    </row>
    <row r="163" spans="1:30" s="13" customFormat="1" ht="14.25" customHeight="1" x14ac:dyDescent="0.25">
      <c r="A163" s="6" t="s">
        <v>64</v>
      </c>
      <c r="B163" s="1" t="s">
        <v>159</v>
      </c>
      <c r="C163" s="11" t="s">
        <v>159</v>
      </c>
      <c r="D163" s="11" t="s">
        <v>159</v>
      </c>
      <c r="E163" s="16">
        <v>0.06</v>
      </c>
      <c r="F163" s="12" t="s">
        <v>159</v>
      </c>
      <c r="G163" s="11" t="s">
        <v>160</v>
      </c>
      <c r="H163" s="12" t="s">
        <v>160</v>
      </c>
      <c r="I163" s="11" t="s">
        <v>160</v>
      </c>
      <c r="J163" s="12" t="s">
        <v>160</v>
      </c>
      <c r="K163" s="11" t="s">
        <v>160</v>
      </c>
      <c r="L163" s="12" t="s">
        <v>160</v>
      </c>
      <c r="M163" s="11" t="s">
        <v>160</v>
      </c>
      <c r="N163" s="12" t="s">
        <v>160</v>
      </c>
      <c r="O163" s="11" t="s">
        <v>159</v>
      </c>
      <c r="P163" s="12" t="s">
        <v>160</v>
      </c>
      <c r="Q163" s="11" t="s">
        <v>160</v>
      </c>
      <c r="R163" s="12" t="s">
        <v>160</v>
      </c>
      <c r="S163" s="11" t="s">
        <v>160</v>
      </c>
      <c r="T163" s="12" t="s">
        <v>160</v>
      </c>
      <c r="U163" s="12"/>
      <c r="V163" s="12"/>
      <c r="W163" s="12"/>
      <c r="X163" s="12"/>
      <c r="Y163" s="12"/>
      <c r="Z163" s="12"/>
      <c r="AA163" s="12"/>
      <c r="AB163" s="10">
        <v>40910</v>
      </c>
      <c r="AC163" s="8" t="s">
        <v>288</v>
      </c>
      <c r="AD163" s="18">
        <f t="shared" si="18"/>
        <v>5</v>
      </c>
    </row>
    <row r="164" spans="1:30" s="13" customFormat="1" ht="14.25" customHeight="1" x14ac:dyDescent="0.25">
      <c r="A164" s="6" t="s">
        <v>65</v>
      </c>
      <c r="B164" s="1" t="s">
        <v>159</v>
      </c>
      <c r="C164" s="11" t="s">
        <v>159</v>
      </c>
      <c r="D164" s="11" t="s">
        <v>159</v>
      </c>
      <c r="E164" s="16">
        <v>7.0000000000000001E-3</v>
      </c>
      <c r="F164" s="12" t="s">
        <v>159</v>
      </c>
      <c r="G164" s="11" t="s">
        <v>160</v>
      </c>
      <c r="H164" s="12" t="s">
        <v>160</v>
      </c>
      <c r="I164" s="11" t="s">
        <v>160</v>
      </c>
      <c r="J164" s="12" t="s">
        <v>160</v>
      </c>
      <c r="K164" s="11" t="s">
        <v>160</v>
      </c>
      <c r="L164" s="12" t="s">
        <v>159</v>
      </c>
      <c r="M164" s="11" t="s">
        <v>160</v>
      </c>
      <c r="N164" s="12" t="s">
        <v>160</v>
      </c>
      <c r="O164" s="11" t="s">
        <v>159</v>
      </c>
      <c r="P164" s="12" t="s">
        <v>160</v>
      </c>
      <c r="Q164" s="11" t="s">
        <v>160</v>
      </c>
      <c r="R164" s="12" t="s">
        <v>160</v>
      </c>
      <c r="S164" s="11" t="s">
        <v>160</v>
      </c>
      <c r="T164" s="15" t="s">
        <v>160</v>
      </c>
      <c r="U164" s="15"/>
      <c r="V164" s="15"/>
      <c r="W164" s="15"/>
      <c r="X164" s="15">
        <v>1</v>
      </c>
      <c r="Y164" s="15"/>
      <c r="Z164" s="15"/>
      <c r="AA164" s="15"/>
      <c r="AB164" s="10">
        <v>40910</v>
      </c>
      <c r="AC164" s="8" t="s">
        <v>289</v>
      </c>
      <c r="AD164" s="18">
        <f t="shared" si="18"/>
        <v>6</v>
      </c>
    </row>
    <row r="165" spans="1:30" s="13" customFormat="1" ht="14.25" customHeight="1" x14ac:dyDescent="0.25">
      <c r="A165" s="6" t="s">
        <v>66</v>
      </c>
      <c r="B165" s="1" t="s">
        <v>160</v>
      </c>
      <c r="C165" s="11" t="s">
        <v>160</v>
      </c>
      <c r="D165" s="11" t="s">
        <v>160</v>
      </c>
      <c r="E165" s="16" t="s">
        <v>36</v>
      </c>
      <c r="F165" s="12" t="s">
        <v>160</v>
      </c>
      <c r="G165" s="11" t="s">
        <v>160</v>
      </c>
      <c r="H165" s="12" t="s">
        <v>160</v>
      </c>
      <c r="I165" s="11" t="s">
        <v>160</v>
      </c>
      <c r="J165" s="12" t="s">
        <v>160</v>
      </c>
      <c r="K165" s="11" t="s">
        <v>160</v>
      </c>
      <c r="L165" s="12" t="s">
        <v>160</v>
      </c>
      <c r="M165" s="11" t="s">
        <v>160</v>
      </c>
      <c r="N165" s="12" t="s">
        <v>160</v>
      </c>
      <c r="O165" s="11" t="s">
        <v>160</v>
      </c>
      <c r="P165" s="12" t="s">
        <v>160</v>
      </c>
      <c r="Q165" s="11" t="s">
        <v>160</v>
      </c>
      <c r="R165" s="12" t="s">
        <v>160</v>
      </c>
      <c r="S165" s="11" t="s">
        <v>160</v>
      </c>
      <c r="T165" s="12" t="s">
        <v>160</v>
      </c>
      <c r="U165" s="12"/>
      <c r="V165" s="12"/>
      <c r="W165" s="12"/>
      <c r="X165" s="12"/>
      <c r="Y165" s="12"/>
      <c r="Z165" s="12"/>
      <c r="AA165" s="12"/>
      <c r="AB165" s="10">
        <v>40909</v>
      </c>
      <c r="AC165" s="8" t="s">
        <v>290</v>
      </c>
      <c r="AD165" s="18">
        <f t="shared" ref="AD165:AD201" si="19">COUNTIF(B165:T165,"Yes")</f>
        <v>0</v>
      </c>
    </row>
    <row r="166" spans="1:30" s="13" customFormat="1" ht="14.25" customHeight="1" x14ac:dyDescent="0.25">
      <c r="A166" s="6" t="s">
        <v>67</v>
      </c>
      <c r="B166" s="1" t="s">
        <v>160</v>
      </c>
      <c r="C166" s="11" t="s">
        <v>160</v>
      </c>
      <c r="D166" s="11" t="s">
        <v>160</v>
      </c>
      <c r="E166" s="16" t="s">
        <v>36</v>
      </c>
      <c r="F166" s="12" t="s">
        <v>160</v>
      </c>
      <c r="G166" s="11" t="s">
        <v>160</v>
      </c>
      <c r="H166" s="12" t="s">
        <v>160</v>
      </c>
      <c r="I166" s="11" t="s">
        <v>160</v>
      </c>
      <c r="J166" s="12" t="s">
        <v>160</v>
      </c>
      <c r="K166" s="11" t="s">
        <v>160</v>
      </c>
      <c r="L166" s="12" t="s">
        <v>160</v>
      </c>
      <c r="M166" s="11" t="s">
        <v>160</v>
      </c>
      <c r="N166" s="12" t="s">
        <v>160</v>
      </c>
      <c r="O166" s="11" t="s">
        <v>160</v>
      </c>
      <c r="P166" s="12" t="s">
        <v>160</v>
      </c>
      <c r="Q166" s="11" t="s">
        <v>160</v>
      </c>
      <c r="R166" s="12" t="s">
        <v>160</v>
      </c>
      <c r="S166" s="11" t="s">
        <v>160</v>
      </c>
      <c r="T166" s="12" t="s">
        <v>160</v>
      </c>
      <c r="U166" s="12"/>
      <c r="V166" s="12"/>
      <c r="W166" s="12"/>
      <c r="X166" s="12"/>
      <c r="Y166" s="12"/>
      <c r="Z166" s="12"/>
      <c r="AA166" s="12"/>
      <c r="AB166" s="10">
        <v>40909</v>
      </c>
      <c r="AC166" s="8" t="s">
        <v>291</v>
      </c>
      <c r="AD166" s="18">
        <f t="shared" si="19"/>
        <v>0</v>
      </c>
    </row>
    <row r="167" spans="1:30" s="13" customFormat="1" ht="14.25" customHeight="1" x14ac:dyDescent="0.25">
      <c r="A167" s="6" t="s">
        <v>372</v>
      </c>
      <c r="B167" s="1" t="s">
        <v>389</v>
      </c>
      <c r="C167" s="11" t="s">
        <v>160</v>
      </c>
      <c r="D167" s="11" t="s">
        <v>160</v>
      </c>
      <c r="E167" s="16" t="s">
        <v>36</v>
      </c>
      <c r="F167" s="12" t="s">
        <v>160</v>
      </c>
      <c r="G167" s="11" t="s">
        <v>160</v>
      </c>
      <c r="H167" s="12" t="s">
        <v>160</v>
      </c>
      <c r="I167" s="11" t="s">
        <v>160</v>
      </c>
      <c r="J167" s="12" t="s">
        <v>160</v>
      </c>
      <c r="K167" s="11" t="s">
        <v>160</v>
      </c>
      <c r="L167" s="12" t="s">
        <v>160</v>
      </c>
      <c r="M167" s="11" t="s">
        <v>160</v>
      </c>
      <c r="N167" s="12" t="s">
        <v>160</v>
      </c>
      <c r="O167" s="11" t="s">
        <v>160</v>
      </c>
      <c r="P167" s="12" t="s">
        <v>160</v>
      </c>
      <c r="Q167" s="11" t="s">
        <v>160</v>
      </c>
      <c r="R167" s="12" t="s">
        <v>160</v>
      </c>
      <c r="S167" s="11" t="s">
        <v>160</v>
      </c>
      <c r="T167" s="12" t="s">
        <v>160</v>
      </c>
      <c r="U167" s="12"/>
      <c r="V167" s="12"/>
      <c r="W167" s="12"/>
      <c r="X167" s="12"/>
      <c r="Y167" s="12"/>
      <c r="Z167" s="12"/>
      <c r="AA167" s="12"/>
      <c r="AB167" s="10">
        <v>40909</v>
      </c>
      <c r="AC167" s="8" t="s">
        <v>292</v>
      </c>
      <c r="AD167" s="18">
        <f t="shared" si="19"/>
        <v>0</v>
      </c>
    </row>
    <row r="168" spans="1:30" s="13" customFormat="1" ht="14.25" customHeight="1" x14ac:dyDescent="0.25">
      <c r="A168" s="6" t="s">
        <v>68</v>
      </c>
      <c r="B168" s="1" t="s">
        <v>389</v>
      </c>
      <c r="C168" s="11" t="s">
        <v>160</v>
      </c>
      <c r="D168" s="11" t="s">
        <v>160</v>
      </c>
      <c r="E168" s="16" t="s">
        <v>36</v>
      </c>
      <c r="F168" s="12" t="s">
        <v>160</v>
      </c>
      <c r="G168" s="11" t="s">
        <v>160</v>
      </c>
      <c r="H168" s="12" t="s">
        <v>160</v>
      </c>
      <c r="I168" s="11" t="s">
        <v>160</v>
      </c>
      <c r="J168" s="12" t="s">
        <v>160</v>
      </c>
      <c r="K168" s="11" t="s">
        <v>160</v>
      </c>
      <c r="L168" s="12" t="s">
        <v>160</v>
      </c>
      <c r="M168" s="11" t="s">
        <v>160</v>
      </c>
      <c r="N168" s="12" t="s">
        <v>160</v>
      </c>
      <c r="O168" s="11" t="s">
        <v>160</v>
      </c>
      <c r="P168" s="12" t="s">
        <v>160</v>
      </c>
      <c r="Q168" s="11" t="s">
        <v>160</v>
      </c>
      <c r="R168" s="12" t="s">
        <v>160</v>
      </c>
      <c r="S168" s="11" t="s">
        <v>160</v>
      </c>
      <c r="T168" s="12" t="s">
        <v>160</v>
      </c>
      <c r="U168" s="12"/>
      <c r="V168" s="12"/>
      <c r="W168" s="12"/>
      <c r="X168" s="12"/>
      <c r="Y168" s="12"/>
      <c r="Z168" s="12"/>
      <c r="AA168" s="12"/>
      <c r="AB168" s="10">
        <v>40909</v>
      </c>
      <c r="AC168" s="8" t="s">
        <v>293</v>
      </c>
      <c r="AD168" s="18">
        <f t="shared" si="19"/>
        <v>0</v>
      </c>
    </row>
    <row r="169" spans="1:30" s="13" customFormat="1" ht="14.25" customHeight="1" x14ac:dyDescent="0.25">
      <c r="A169" s="6" t="s">
        <v>69</v>
      </c>
      <c r="B169" s="1" t="s">
        <v>386</v>
      </c>
      <c r="C169" s="11" t="s">
        <v>160</v>
      </c>
      <c r="D169" s="11" t="s">
        <v>160</v>
      </c>
      <c r="E169" s="16" t="s">
        <v>36</v>
      </c>
      <c r="F169" s="12" t="s">
        <v>160</v>
      </c>
      <c r="G169" s="11" t="s">
        <v>160</v>
      </c>
      <c r="H169" s="12" t="s">
        <v>160</v>
      </c>
      <c r="I169" s="11" t="s">
        <v>160</v>
      </c>
      <c r="J169" s="12" t="s">
        <v>160</v>
      </c>
      <c r="K169" s="11" t="s">
        <v>160</v>
      </c>
      <c r="L169" s="12" t="s">
        <v>160</v>
      </c>
      <c r="M169" s="11" t="s">
        <v>160</v>
      </c>
      <c r="N169" s="12" t="s">
        <v>160</v>
      </c>
      <c r="O169" s="11" t="s">
        <v>160</v>
      </c>
      <c r="P169" s="12" t="s">
        <v>160</v>
      </c>
      <c r="Q169" s="11" t="s">
        <v>160</v>
      </c>
      <c r="R169" s="12" t="s">
        <v>160</v>
      </c>
      <c r="S169" s="11" t="s">
        <v>160</v>
      </c>
      <c r="T169" s="12" t="s">
        <v>160</v>
      </c>
      <c r="U169" s="12"/>
      <c r="V169" s="12"/>
      <c r="W169" s="12"/>
      <c r="X169" s="12"/>
      <c r="Y169" s="12"/>
      <c r="Z169" s="12"/>
      <c r="AA169" s="12"/>
      <c r="AB169" s="10">
        <v>40909</v>
      </c>
      <c r="AC169" s="8" t="s">
        <v>294</v>
      </c>
      <c r="AD169" s="18">
        <f t="shared" si="19"/>
        <v>0</v>
      </c>
    </row>
    <row r="170" spans="1:30" s="13" customFormat="1" ht="14.25" customHeight="1" x14ac:dyDescent="0.25">
      <c r="A170" s="6" t="s">
        <v>70</v>
      </c>
      <c r="B170" s="1" t="s">
        <v>160</v>
      </c>
      <c r="C170" s="11" t="s">
        <v>160</v>
      </c>
      <c r="D170" s="11" t="s">
        <v>160</v>
      </c>
      <c r="E170" s="16" t="s">
        <v>36</v>
      </c>
      <c r="F170" s="12" t="s">
        <v>160</v>
      </c>
      <c r="G170" s="11" t="s">
        <v>160</v>
      </c>
      <c r="H170" s="12" t="s">
        <v>160</v>
      </c>
      <c r="I170" s="11" t="s">
        <v>160</v>
      </c>
      <c r="J170" s="12" t="s">
        <v>160</v>
      </c>
      <c r="K170" s="11" t="s">
        <v>160</v>
      </c>
      <c r="L170" s="12" t="s">
        <v>160</v>
      </c>
      <c r="M170" s="11" t="s">
        <v>160</v>
      </c>
      <c r="N170" s="12" t="s">
        <v>160</v>
      </c>
      <c r="O170" s="11" t="s">
        <v>160</v>
      </c>
      <c r="P170" s="12" t="s">
        <v>160</v>
      </c>
      <c r="Q170" s="11" t="s">
        <v>160</v>
      </c>
      <c r="R170" s="12" t="s">
        <v>160</v>
      </c>
      <c r="S170" s="11" t="s">
        <v>160</v>
      </c>
      <c r="T170" s="12" t="s">
        <v>160</v>
      </c>
      <c r="U170" s="12"/>
      <c r="V170" s="12"/>
      <c r="W170" s="12"/>
      <c r="X170" s="12"/>
      <c r="Y170" s="12"/>
      <c r="Z170" s="12"/>
      <c r="AA170" s="12"/>
      <c r="AB170" s="10">
        <v>40909</v>
      </c>
      <c r="AC170" s="8" t="s">
        <v>295</v>
      </c>
      <c r="AD170" s="18">
        <f t="shared" si="19"/>
        <v>0</v>
      </c>
    </row>
    <row r="171" spans="1:30" s="13" customFormat="1" ht="14.25" customHeight="1" x14ac:dyDescent="0.25">
      <c r="A171" s="6" t="s">
        <v>71</v>
      </c>
      <c r="B171" s="1" t="s">
        <v>412</v>
      </c>
      <c r="C171" s="11" t="s">
        <v>160</v>
      </c>
      <c r="D171" s="11" t="s">
        <v>160</v>
      </c>
      <c r="E171" s="16" t="s">
        <v>36</v>
      </c>
      <c r="F171" s="12" t="s">
        <v>160</v>
      </c>
      <c r="G171" s="11" t="s">
        <v>160</v>
      </c>
      <c r="H171" s="12" t="s">
        <v>160</v>
      </c>
      <c r="I171" s="11" t="s">
        <v>160</v>
      </c>
      <c r="J171" s="12" t="s">
        <v>160</v>
      </c>
      <c r="K171" s="11" t="s">
        <v>160</v>
      </c>
      <c r="L171" s="12" t="s">
        <v>160</v>
      </c>
      <c r="M171" s="11" t="s">
        <v>160</v>
      </c>
      <c r="N171" s="12" t="s">
        <v>160</v>
      </c>
      <c r="O171" s="11" t="s">
        <v>160</v>
      </c>
      <c r="P171" s="12" t="s">
        <v>160</v>
      </c>
      <c r="Q171" s="11" t="s">
        <v>160</v>
      </c>
      <c r="R171" s="12" t="s">
        <v>160</v>
      </c>
      <c r="S171" s="11" t="s">
        <v>160</v>
      </c>
      <c r="T171" s="12" t="s">
        <v>160</v>
      </c>
      <c r="U171" s="12"/>
      <c r="V171" s="12"/>
      <c r="W171" s="12"/>
      <c r="X171" s="12"/>
      <c r="Y171" s="12"/>
      <c r="Z171" s="12"/>
      <c r="AA171" s="12"/>
      <c r="AB171" s="10">
        <v>40909</v>
      </c>
      <c r="AC171" s="20" t="s">
        <v>296</v>
      </c>
      <c r="AD171" s="18">
        <f t="shared" si="19"/>
        <v>0</v>
      </c>
    </row>
    <row r="172" spans="1:30" s="13" customFormat="1" ht="14.25" customHeight="1" x14ac:dyDescent="0.25">
      <c r="A172" s="6" t="s">
        <v>373</v>
      </c>
      <c r="B172" s="1" t="s">
        <v>159</v>
      </c>
      <c r="C172" s="11" t="s">
        <v>159</v>
      </c>
      <c r="D172" s="11" t="s">
        <v>159</v>
      </c>
      <c r="E172" s="16">
        <v>0.01</v>
      </c>
      <c r="F172" s="12" t="s">
        <v>159</v>
      </c>
      <c r="G172" s="11" t="s">
        <v>159</v>
      </c>
      <c r="H172" s="12" t="s">
        <v>160</v>
      </c>
      <c r="I172" s="11" t="s">
        <v>160</v>
      </c>
      <c r="J172" s="12" t="s">
        <v>160</v>
      </c>
      <c r="K172" s="11" t="s">
        <v>160</v>
      </c>
      <c r="L172" s="12" t="s">
        <v>160</v>
      </c>
      <c r="M172" s="11" t="s">
        <v>160</v>
      </c>
      <c r="N172" s="12" t="s">
        <v>160</v>
      </c>
      <c r="O172" s="11" t="s">
        <v>159</v>
      </c>
      <c r="P172" s="12" t="s">
        <v>160</v>
      </c>
      <c r="Q172" s="11" t="s">
        <v>160</v>
      </c>
      <c r="R172" s="12" t="s">
        <v>160</v>
      </c>
      <c r="S172" s="11" t="s">
        <v>160</v>
      </c>
      <c r="T172" s="15" t="s">
        <v>160</v>
      </c>
      <c r="U172" s="15">
        <v>1</v>
      </c>
      <c r="V172" s="15"/>
      <c r="W172" s="15"/>
      <c r="X172" s="15"/>
      <c r="Y172" s="15"/>
      <c r="Z172" s="15"/>
      <c r="AA172" s="15"/>
      <c r="AB172" s="10">
        <v>40910</v>
      </c>
      <c r="AC172" s="8" t="s">
        <v>297</v>
      </c>
      <c r="AD172" s="18">
        <f t="shared" si="19"/>
        <v>6</v>
      </c>
    </row>
    <row r="173" spans="1:30" s="13" customFormat="1" ht="14.25" customHeight="1" x14ac:dyDescent="0.25">
      <c r="A173" s="6" t="s">
        <v>72</v>
      </c>
      <c r="B173" s="1" t="s">
        <v>159</v>
      </c>
      <c r="C173" s="11" t="s">
        <v>159</v>
      </c>
      <c r="D173" s="11" t="s">
        <v>159</v>
      </c>
      <c r="E173" s="16">
        <v>0</v>
      </c>
      <c r="F173" s="12" t="s">
        <v>159</v>
      </c>
      <c r="G173" s="11" t="s">
        <v>159</v>
      </c>
      <c r="H173" s="12" t="s">
        <v>160</v>
      </c>
      <c r="I173" s="11" t="s">
        <v>159</v>
      </c>
      <c r="J173" s="12" t="s">
        <v>159</v>
      </c>
      <c r="K173" s="11" t="s">
        <v>160</v>
      </c>
      <c r="L173" s="12" t="s">
        <v>159</v>
      </c>
      <c r="M173" s="11" t="s">
        <v>160</v>
      </c>
      <c r="N173" s="12" t="s">
        <v>160</v>
      </c>
      <c r="O173" s="11" t="s">
        <v>159</v>
      </c>
      <c r="P173" s="12" t="s">
        <v>160</v>
      </c>
      <c r="Q173" s="11" t="s">
        <v>160</v>
      </c>
      <c r="R173" s="12" t="s">
        <v>160</v>
      </c>
      <c r="S173" s="15" t="s">
        <v>160</v>
      </c>
      <c r="T173" s="15" t="s">
        <v>160</v>
      </c>
      <c r="U173" s="15"/>
      <c r="V173" s="15">
        <v>1</v>
      </c>
      <c r="W173" s="15"/>
      <c r="X173" s="15"/>
      <c r="Y173" s="15"/>
      <c r="Z173" s="15"/>
      <c r="AA173" s="15"/>
      <c r="AB173" s="10">
        <v>40911</v>
      </c>
      <c r="AC173" s="8" t="s">
        <v>298</v>
      </c>
      <c r="AD173" s="18">
        <f t="shared" si="19"/>
        <v>9</v>
      </c>
    </row>
    <row r="174" spans="1:30" s="13" customFormat="1" ht="14.25" customHeight="1" x14ac:dyDescent="0.25">
      <c r="A174" s="6" t="s">
        <v>374</v>
      </c>
      <c r="B174" s="1" t="s">
        <v>159</v>
      </c>
      <c r="C174" s="11" t="s">
        <v>159</v>
      </c>
      <c r="D174" s="11" t="s">
        <v>160</v>
      </c>
      <c r="E174" s="16" t="s">
        <v>36</v>
      </c>
      <c r="F174" s="12" t="s">
        <v>160</v>
      </c>
      <c r="G174" s="11" t="s">
        <v>160</v>
      </c>
      <c r="H174" s="12" t="s">
        <v>160</v>
      </c>
      <c r="I174" s="11" t="s">
        <v>160</v>
      </c>
      <c r="J174" s="12" t="s">
        <v>160</v>
      </c>
      <c r="K174" s="11" t="s">
        <v>160</v>
      </c>
      <c r="L174" s="12" t="s">
        <v>160</v>
      </c>
      <c r="M174" s="11" t="s">
        <v>160</v>
      </c>
      <c r="N174" s="12" t="s">
        <v>160</v>
      </c>
      <c r="O174" s="11" t="s">
        <v>159</v>
      </c>
      <c r="P174" s="12" t="s">
        <v>160</v>
      </c>
      <c r="Q174" s="11" t="s">
        <v>160</v>
      </c>
      <c r="R174" s="12" t="s">
        <v>160</v>
      </c>
      <c r="S174" s="11" t="s">
        <v>160</v>
      </c>
      <c r="T174" s="15" t="s">
        <v>160</v>
      </c>
      <c r="U174" s="15">
        <v>1</v>
      </c>
      <c r="V174" s="15">
        <v>1</v>
      </c>
      <c r="W174" s="15"/>
      <c r="X174" s="15"/>
      <c r="Y174" s="15"/>
      <c r="Z174" s="15"/>
      <c r="AA174" s="15"/>
      <c r="AB174" s="10">
        <v>40910</v>
      </c>
      <c r="AC174" s="8" t="s">
        <v>299</v>
      </c>
      <c r="AD174" s="18">
        <f t="shared" si="19"/>
        <v>3</v>
      </c>
    </row>
    <row r="175" spans="1:30" s="13" customFormat="1" ht="14.25" customHeight="1" x14ac:dyDescent="0.25">
      <c r="A175" s="6" t="s">
        <v>375</v>
      </c>
      <c r="B175" s="1" t="s">
        <v>159</v>
      </c>
      <c r="C175" s="11" t="s">
        <v>159</v>
      </c>
      <c r="D175" s="11" t="s">
        <v>160</v>
      </c>
      <c r="E175" s="16" t="s">
        <v>36</v>
      </c>
      <c r="F175" s="12" t="s">
        <v>160</v>
      </c>
      <c r="G175" s="11" t="s">
        <v>160</v>
      </c>
      <c r="H175" s="12" t="s">
        <v>160</v>
      </c>
      <c r="I175" s="11" t="s">
        <v>160</v>
      </c>
      <c r="J175" s="12" t="s">
        <v>160</v>
      </c>
      <c r="K175" s="11" t="s">
        <v>160</v>
      </c>
      <c r="L175" s="12" t="s">
        <v>160</v>
      </c>
      <c r="M175" s="11" t="s">
        <v>160</v>
      </c>
      <c r="N175" s="12" t="s">
        <v>160</v>
      </c>
      <c r="O175" s="11" t="s">
        <v>160</v>
      </c>
      <c r="P175" s="12" t="s">
        <v>160</v>
      </c>
      <c r="Q175" s="11" t="s">
        <v>160</v>
      </c>
      <c r="R175" s="12" t="s">
        <v>160</v>
      </c>
      <c r="S175" s="11" t="s">
        <v>160</v>
      </c>
      <c r="T175" s="15" t="s">
        <v>160</v>
      </c>
      <c r="U175" s="15">
        <v>1</v>
      </c>
      <c r="V175" s="15">
        <v>1</v>
      </c>
      <c r="W175" s="15"/>
      <c r="X175" s="15"/>
      <c r="Y175" s="15"/>
      <c r="Z175" s="15"/>
      <c r="AA175" s="15"/>
      <c r="AB175" s="10">
        <v>40909</v>
      </c>
      <c r="AC175" s="8" t="s">
        <v>300</v>
      </c>
      <c r="AD175" s="18">
        <f t="shared" si="19"/>
        <v>2</v>
      </c>
    </row>
    <row r="176" spans="1:30" s="13" customFormat="1" ht="14.25" customHeight="1" x14ac:dyDescent="0.25">
      <c r="A176" s="6" t="s">
        <v>380</v>
      </c>
      <c r="B176" s="1" t="s">
        <v>393</v>
      </c>
      <c r="C176" s="11" t="s">
        <v>160</v>
      </c>
      <c r="D176" s="11" t="s">
        <v>160</v>
      </c>
      <c r="E176" s="16" t="s">
        <v>36</v>
      </c>
      <c r="F176" s="12" t="s">
        <v>160</v>
      </c>
      <c r="G176" s="11" t="s">
        <v>160</v>
      </c>
      <c r="H176" s="12" t="s">
        <v>160</v>
      </c>
      <c r="I176" s="11" t="s">
        <v>160</v>
      </c>
      <c r="J176" s="12" t="s">
        <v>160</v>
      </c>
      <c r="K176" s="11" t="s">
        <v>160</v>
      </c>
      <c r="L176" s="12" t="s">
        <v>160</v>
      </c>
      <c r="M176" s="11" t="s">
        <v>160</v>
      </c>
      <c r="N176" s="12" t="s">
        <v>160</v>
      </c>
      <c r="O176" s="11" t="s">
        <v>160</v>
      </c>
      <c r="P176" s="12" t="s">
        <v>160</v>
      </c>
      <c r="Q176" s="11" t="s">
        <v>160</v>
      </c>
      <c r="R176" s="12" t="s">
        <v>160</v>
      </c>
      <c r="S176" s="11" t="s">
        <v>160</v>
      </c>
      <c r="T176" s="12" t="s">
        <v>160</v>
      </c>
      <c r="U176" s="12"/>
      <c r="V176" s="12"/>
      <c r="W176" s="12"/>
      <c r="X176" s="12"/>
      <c r="Y176" s="12"/>
      <c r="Z176" s="12"/>
      <c r="AA176" s="12"/>
      <c r="AB176" s="10">
        <v>40909</v>
      </c>
      <c r="AC176" s="8" t="s">
        <v>301</v>
      </c>
      <c r="AD176" s="18">
        <f t="shared" si="19"/>
        <v>0</v>
      </c>
    </row>
    <row r="177" spans="1:30" s="13" customFormat="1" ht="14.25" customHeight="1" x14ac:dyDescent="0.25">
      <c r="A177" s="6" t="s">
        <v>376</v>
      </c>
      <c r="B177" s="1" t="s">
        <v>159</v>
      </c>
      <c r="C177" s="11" t="s">
        <v>159</v>
      </c>
      <c r="D177" s="11" t="s">
        <v>159</v>
      </c>
      <c r="E177" s="16">
        <v>1.6E-2</v>
      </c>
      <c r="F177" s="12" t="s">
        <v>159</v>
      </c>
      <c r="G177" s="11" t="s">
        <v>159</v>
      </c>
      <c r="H177" s="12" t="s">
        <v>160</v>
      </c>
      <c r="I177" s="11" t="s">
        <v>160</v>
      </c>
      <c r="J177" s="12" t="s">
        <v>160</v>
      </c>
      <c r="K177" s="11" t="s">
        <v>160</v>
      </c>
      <c r="L177" s="12" t="s">
        <v>159</v>
      </c>
      <c r="M177" s="11" t="s">
        <v>160</v>
      </c>
      <c r="N177" s="12" t="s">
        <v>160</v>
      </c>
      <c r="O177" s="11" t="s">
        <v>159</v>
      </c>
      <c r="P177" s="12" t="s">
        <v>160</v>
      </c>
      <c r="Q177" s="11" t="s">
        <v>159</v>
      </c>
      <c r="R177" s="12" t="s">
        <v>160</v>
      </c>
      <c r="S177" s="11" t="s">
        <v>160</v>
      </c>
      <c r="T177" s="15" t="s">
        <v>160</v>
      </c>
      <c r="U177" s="15"/>
      <c r="V177" s="15">
        <v>1</v>
      </c>
      <c r="W177" s="15"/>
      <c r="X177" s="15"/>
      <c r="Y177" s="15"/>
      <c r="Z177" s="15"/>
      <c r="AA177" s="15"/>
      <c r="AB177" s="10">
        <v>40911</v>
      </c>
      <c r="AC177" s="8" t="s">
        <v>302</v>
      </c>
      <c r="AD177" s="18">
        <f t="shared" si="19"/>
        <v>8</v>
      </c>
    </row>
    <row r="178" spans="1:30" s="13" customFormat="1" ht="14.25" customHeight="1" x14ac:dyDescent="0.25">
      <c r="A178" s="6" t="s">
        <v>73</v>
      </c>
      <c r="B178" s="1" t="s">
        <v>159</v>
      </c>
      <c r="C178" s="11" t="s">
        <v>159</v>
      </c>
      <c r="D178" s="11" t="s">
        <v>160</v>
      </c>
      <c r="E178" s="16" t="s">
        <v>36</v>
      </c>
      <c r="F178" s="12" t="s">
        <v>160</v>
      </c>
      <c r="G178" s="11" t="s">
        <v>160</v>
      </c>
      <c r="H178" s="12" t="s">
        <v>160</v>
      </c>
      <c r="I178" s="11" t="s">
        <v>160</v>
      </c>
      <c r="J178" s="12" t="s">
        <v>160</v>
      </c>
      <c r="K178" s="11" t="s">
        <v>160</v>
      </c>
      <c r="L178" s="12" t="s">
        <v>160</v>
      </c>
      <c r="M178" s="11" t="s">
        <v>160</v>
      </c>
      <c r="N178" s="12" t="s">
        <v>160</v>
      </c>
      <c r="O178" s="11" t="s">
        <v>159</v>
      </c>
      <c r="P178" s="12" t="s">
        <v>160</v>
      </c>
      <c r="Q178" s="11" t="s">
        <v>160</v>
      </c>
      <c r="R178" s="12" t="s">
        <v>160</v>
      </c>
      <c r="S178" s="11" t="s">
        <v>160</v>
      </c>
      <c r="T178" s="12" t="s">
        <v>160</v>
      </c>
      <c r="U178" s="12"/>
      <c r="V178" s="12"/>
      <c r="W178" s="12"/>
      <c r="X178" s="12"/>
      <c r="Y178" s="12"/>
      <c r="Z178" s="12"/>
      <c r="AA178" s="12"/>
      <c r="AB178" s="10">
        <v>40910</v>
      </c>
      <c r="AC178" s="8" t="s">
        <v>303</v>
      </c>
      <c r="AD178" s="18">
        <f t="shared" si="19"/>
        <v>3</v>
      </c>
    </row>
    <row r="179" spans="1:30" s="13" customFormat="1" ht="14.25" customHeight="1" x14ac:dyDescent="0.25">
      <c r="A179" s="6" t="s">
        <v>74</v>
      </c>
      <c r="B179" s="1" t="s">
        <v>159</v>
      </c>
      <c r="C179" s="11" t="s">
        <v>159</v>
      </c>
      <c r="D179" s="11" t="s">
        <v>159</v>
      </c>
      <c r="E179" s="16">
        <v>8.0000000000000002E-3</v>
      </c>
      <c r="F179" s="12" t="s">
        <v>159</v>
      </c>
      <c r="G179" s="11" t="s">
        <v>160</v>
      </c>
      <c r="H179" s="12" t="s">
        <v>160</v>
      </c>
      <c r="I179" s="11" t="s">
        <v>160</v>
      </c>
      <c r="J179" s="12" t="s">
        <v>160</v>
      </c>
      <c r="K179" s="11" t="s">
        <v>160</v>
      </c>
      <c r="L179" s="12" t="s">
        <v>159</v>
      </c>
      <c r="M179" s="11" t="s">
        <v>160</v>
      </c>
      <c r="N179" s="12" t="s">
        <v>160</v>
      </c>
      <c r="O179" s="11" t="s">
        <v>159</v>
      </c>
      <c r="P179" s="12" t="s">
        <v>160</v>
      </c>
      <c r="Q179" s="11" t="s">
        <v>160</v>
      </c>
      <c r="R179" s="12" t="s">
        <v>160</v>
      </c>
      <c r="S179" s="11" t="s">
        <v>160</v>
      </c>
      <c r="T179" s="12" t="s">
        <v>160</v>
      </c>
      <c r="U179" s="12"/>
      <c r="V179" s="12"/>
      <c r="W179" s="12"/>
      <c r="X179" s="12"/>
      <c r="Y179" s="12"/>
      <c r="Z179" s="12"/>
      <c r="AA179" s="12"/>
      <c r="AB179" s="10">
        <v>40910</v>
      </c>
      <c r="AC179" s="20" t="s">
        <v>431</v>
      </c>
      <c r="AD179" s="18">
        <f t="shared" si="19"/>
        <v>6</v>
      </c>
    </row>
    <row r="180" spans="1:30" s="13" customFormat="1" ht="14.25" customHeight="1" x14ac:dyDescent="0.25">
      <c r="A180" s="6" t="s">
        <v>377</v>
      </c>
      <c r="B180" s="1" t="s">
        <v>389</v>
      </c>
      <c r="C180" s="11" t="s">
        <v>160</v>
      </c>
      <c r="D180" s="11" t="s">
        <v>160</v>
      </c>
      <c r="E180" s="16" t="s">
        <v>36</v>
      </c>
      <c r="F180" s="12" t="s">
        <v>160</v>
      </c>
      <c r="G180" s="11" t="s">
        <v>160</v>
      </c>
      <c r="H180" s="12" t="s">
        <v>160</v>
      </c>
      <c r="I180" s="11" t="s">
        <v>160</v>
      </c>
      <c r="J180" s="12" t="s">
        <v>160</v>
      </c>
      <c r="K180" s="11" t="s">
        <v>160</v>
      </c>
      <c r="L180" s="12" t="s">
        <v>160</v>
      </c>
      <c r="M180" s="11" t="s">
        <v>160</v>
      </c>
      <c r="N180" s="12" t="s">
        <v>160</v>
      </c>
      <c r="O180" s="11" t="s">
        <v>160</v>
      </c>
      <c r="P180" s="12" t="s">
        <v>160</v>
      </c>
      <c r="Q180" s="11" t="s">
        <v>160</v>
      </c>
      <c r="R180" s="12" t="s">
        <v>160</v>
      </c>
      <c r="S180" s="11" t="s">
        <v>160</v>
      </c>
      <c r="T180" s="12" t="s">
        <v>160</v>
      </c>
      <c r="U180" s="12"/>
      <c r="V180" s="12"/>
      <c r="W180" s="12"/>
      <c r="X180" s="12"/>
      <c r="Y180" s="12"/>
      <c r="Z180" s="12"/>
      <c r="AA180" s="12"/>
      <c r="AB180" s="10">
        <v>40909</v>
      </c>
      <c r="AC180" s="8" t="s">
        <v>304</v>
      </c>
      <c r="AD180" s="18">
        <f t="shared" si="19"/>
        <v>0</v>
      </c>
    </row>
    <row r="181" spans="1:30" s="13" customFormat="1" ht="14.25" customHeight="1" x14ac:dyDescent="0.25">
      <c r="A181" s="6" t="s">
        <v>75</v>
      </c>
      <c r="B181" s="1" t="s">
        <v>159</v>
      </c>
      <c r="C181" s="11" t="s">
        <v>159</v>
      </c>
      <c r="D181" s="11" t="s">
        <v>159</v>
      </c>
      <c r="E181" s="16">
        <v>3.0000000000000001E-3</v>
      </c>
      <c r="F181" s="12" t="s">
        <v>159</v>
      </c>
      <c r="G181" s="11" t="s">
        <v>159</v>
      </c>
      <c r="H181" s="12" t="s">
        <v>160</v>
      </c>
      <c r="I181" s="11" t="s">
        <v>160</v>
      </c>
      <c r="J181" s="12" t="s">
        <v>160</v>
      </c>
      <c r="K181" s="11" t="s">
        <v>159</v>
      </c>
      <c r="L181" s="12" t="s">
        <v>159</v>
      </c>
      <c r="M181" s="11" t="s">
        <v>160</v>
      </c>
      <c r="N181" s="12" t="s">
        <v>160</v>
      </c>
      <c r="O181" s="11" t="s">
        <v>159</v>
      </c>
      <c r="P181" s="12" t="s">
        <v>160</v>
      </c>
      <c r="Q181" s="11" t="s">
        <v>160</v>
      </c>
      <c r="R181" s="12" t="s">
        <v>160</v>
      </c>
      <c r="S181" s="11" t="s">
        <v>160</v>
      </c>
      <c r="T181" s="15" t="s">
        <v>160</v>
      </c>
      <c r="U181" s="15"/>
      <c r="V181" s="15"/>
      <c r="W181" s="15"/>
      <c r="X181" s="15">
        <v>1</v>
      </c>
      <c r="Y181" s="15"/>
      <c r="Z181" s="15"/>
      <c r="AA181" s="15"/>
      <c r="AB181" s="10">
        <v>40911</v>
      </c>
      <c r="AC181" s="8" t="s">
        <v>305</v>
      </c>
      <c r="AD181" s="18">
        <f t="shared" si="19"/>
        <v>8</v>
      </c>
    </row>
    <row r="182" spans="1:30" s="13" customFormat="1" ht="14.25" customHeight="1" x14ac:dyDescent="0.25">
      <c r="A182" s="6" t="s">
        <v>76</v>
      </c>
      <c r="B182" s="1" t="s">
        <v>159</v>
      </c>
      <c r="C182" s="11" t="s">
        <v>159</v>
      </c>
      <c r="D182" s="11" t="s">
        <v>159</v>
      </c>
      <c r="E182" s="16">
        <v>0</v>
      </c>
      <c r="F182" s="12" t="s">
        <v>159</v>
      </c>
      <c r="G182" s="11" t="s">
        <v>160</v>
      </c>
      <c r="H182" s="12" t="s">
        <v>160</v>
      </c>
      <c r="I182" s="11" t="s">
        <v>160</v>
      </c>
      <c r="J182" s="12" t="s">
        <v>160</v>
      </c>
      <c r="K182" s="11" t="s">
        <v>160</v>
      </c>
      <c r="L182" s="12" t="s">
        <v>160</v>
      </c>
      <c r="M182" s="11" t="s">
        <v>160</v>
      </c>
      <c r="N182" s="12" t="s">
        <v>160</v>
      </c>
      <c r="O182" s="11" t="s">
        <v>160</v>
      </c>
      <c r="P182" s="12" t="s">
        <v>160</v>
      </c>
      <c r="Q182" s="11" t="s">
        <v>160</v>
      </c>
      <c r="R182" s="12" t="s">
        <v>160</v>
      </c>
      <c r="S182" s="11" t="s">
        <v>160</v>
      </c>
      <c r="T182" s="12" t="s">
        <v>160</v>
      </c>
      <c r="U182" s="12"/>
      <c r="V182" s="12"/>
      <c r="W182" s="12"/>
      <c r="X182" s="12"/>
      <c r="Y182" s="12"/>
      <c r="Z182" s="12"/>
      <c r="AA182" s="12"/>
      <c r="AB182" s="10">
        <v>40910</v>
      </c>
      <c r="AC182" s="8" t="s">
        <v>306</v>
      </c>
      <c r="AD182" s="18">
        <f t="shared" si="19"/>
        <v>4</v>
      </c>
    </row>
    <row r="183" spans="1:30" s="13" customFormat="1" ht="14.25" customHeight="1" x14ac:dyDescent="0.25">
      <c r="A183" s="6" t="s">
        <v>378</v>
      </c>
      <c r="B183" s="1" t="s">
        <v>160</v>
      </c>
      <c r="C183" s="11" t="s">
        <v>160</v>
      </c>
      <c r="D183" s="11" t="s">
        <v>160</v>
      </c>
      <c r="E183" s="16" t="s">
        <v>36</v>
      </c>
      <c r="F183" s="12" t="s">
        <v>160</v>
      </c>
      <c r="G183" s="11" t="s">
        <v>160</v>
      </c>
      <c r="H183" s="12" t="s">
        <v>160</v>
      </c>
      <c r="I183" s="11" t="s">
        <v>160</v>
      </c>
      <c r="J183" s="12" t="s">
        <v>160</v>
      </c>
      <c r="K183" s="11" t="s">
        <v>160</v>
      </c>
      <c r="L183" s="12" t="s">
        <v>160</v>
      </c>
      <c r="M183" s="11" t="s">
        <v>160</v>
      </c>
      <c r="N183" s="12" t="s">
        <v>160</v>
      </c>
      <c r="O183" s="11" t="s">
        <v>160</v>
      </c>
      <c r="P183" s="12" t="s">
        <v>160</v>
      </c>
      <c r="Q183" s="11" t="s">
        <v>160</v>
      </c>
      <c r="R183" s="12" t="s">
        <v>160</v>
      </c>
      <c r="S183" s="11" t="s">
        <v>160</v>
      </c>
      <c r="T183" s="12" t="s">
        <v>160</v>
      </c>
      <c r="U183" s="12"/>
      <c r="V183" s="12"/>
      <c r="W183" s="12"/>
      <c r="X183" s="12"/>
      <c r="Y183" s="12"/>
      <c r="Z183" s="12"/>
      <c r="AA183" s="12"/>
      <c r="AB183" s="10">
        <v>40909</v>
      </c>
      <c r="AC183" s="20" t="s">
        <v>307</v>
      </c>
      <c r="AD183" s="18">
        <f t="shared" si="19"/>
        <v>0</v>
      </c>
    </row>
    <row r="184" spans="1:30" s="13" customFormat="1" ht="14.25" customHeight="1" x14ac:dyDescent="0.25">
      <c r="A184" s="6" t="s">
        <v>77</v>
      </c>
      <c r="B184" s="1" t="s">
        <v>159</v>
      </c>
      <c r="C184" s="11" t="s">
        <v>159</v>
      </c>
      <c r="D184" s="11" t="s">
        <v>160</v>
      </c>
      <c r="E184" s="16" t="s">
        <v>36</v>
      </c>
      <c r="F184" s="12" t="s">
        <v>159</v>
      </c>
      <c r="G184" s="11" t="s">
        <v>159</v>
      </c>
      <c r="H184" s="12" t="s">
        <v>160</v>
      </c>
      <c r="I184" s="11" t="s">
        <v>160</v>
      </c>
      <c r="J184" s="12" t="s">
        <v>160</v>
      </c>
      <c r="K184" s="11" t="s">
        <v>160</v>
      </c>
      <c r="L184" s="12" t="s">
        <v>160</v>
      </c>
      <c r="M184" s="11" t="s">
        <v>160</v>
      </c>
      <c r="N184" s="12" t="s">
        <v>160</v>
      </c>
      <c r="O184" s="11" t="s">
        <v>159</v>
      </c>
      <c r="P184" s="12" t="s">
        <v>160</v>
      </c>
      <c r="Q184" s="11" t="s">
        <v>160</v>
      </c>
      <c r="R184" s="12" t="s">
        <v>160</v>
      </c>
      <c r="S184" s="11" t="s">
        <v>159</v>
      </c>
      <c r="T184" s="15" t="s">
        <v>160</v>
      </c>
      <c r="U184" s="15">
        <v>1</v>
      </c>
      <c r="V184" s="15">
        <v>1</v>
      </c>
      <c r="W184" s="15"/>
      <c r="X184" s="15">
        <v>1</v>
      </c>
      <c r="Y184" s="15"/>
      <c r="Z184" s="15"/>
      <c r="AA184" s="15"/>
      <c r="AB184" s="10">
        <v>40910</v>
      </c>
      <c r="AC184" s="8" t="s">
        <v>308</v>
      </c>
      <c r="AD184" s="18">
        <f t="shared" si="19"/>
        <v>6</v>
      </c>
    </row>
    <row r="185" spans="1:30" s="13" customFormat="1" ht="14.25" customHeight="1" x14ac:dyDescent="0.25">
      <c r="A185" s="6" t="s">
        <v>78</v>
      </c>
      <c r="B185" s="1" t="s">
        <v>392</v>
      </c>
      <c r="C185" s="11" t="s">
        <v>160</v>
      </c>
      <c r="D185" s="11" t="s">
        <v>160</v>
      </c>
      <c r="E185" s="16" t="s">
        <v>36</v>
      </c>
      <c r="F185" s="12" t="s">
        <v>160</v>
      </c>
      <c r="G185" s="11" t="s">
        <v>160</v>
      </c>
      <c r="H185" s="12" t="s">
        <v>160</v>
      </c>
      <c r="I185" s="11" t="s">
        <v>160</v>
      </c>
      <c r="J185" s="12" t="s">
        <v>160</v>
      </c>
      <c r="K185" s="11" t="s">
        <v>160</v>
      </c>
      <c r="L185" s="12" t="s">
        <v>160</v>
      </c>
      <c r="M185" s="11" t="s">
        <v>160</v>
      </c>
      <c r="N185" s="12" t="s">
        <v>160</v>
      </c>
      <c r="O185" s="11" t="s">
        <v>160</v>
      </c>
      <c r="P185" s="12" t="s">
        <v>160</v>
      </c>
      <c r="Q185" s="11" t="s">
        <v>160</v>
      </c>
      <c r="R185" s="12" t="s">
        <v>160</v>
      </c>
      <c r="S185" s="11" t="s">
        <v>160</v>
      </c>
      <c r="T185" s="12" t="s">
        <v>160</v>
      </c>
      <c r="U185" s="12"/>
      <c r="V185" s="12"/>
      <c r="W185" s="12"/>
      <c r="X185" s="12"/>
      <c r="Y185" s="12"/>
      <c r="Z185" s="12"/>
      <c r="AA185" s="12"/>
      <c r="AB185" s="10">
        <v>40909</v>
      </c>
      <c r="AC185" s="8" t="s">
        <v>309</v>
      </c>
      <c r="AD185" s="18">
        <f t="shared" si="19"/>
        <v>0</v>
      </c>
    </row>
    <row r="186" spans="1:30" s="13" customFormat="1" ht="14.25" customHeight="1" x14ac:dyDescent="0.25">
      <c r="A186" s="6" t="s">
        <v>79</v>
      </c>
      <c r="B186" s="1" t="s">
        <v>159</v>
      </c>
      <c r="C186" s="11" t="s">
        <v>159</v>
      </c>
      <c r="D186" s="11" t="s">
        <v>159</v>
      </c>
      <c r="E186" s="16">
        <v>1.4999999999999999E-2</v>
      </c>
      <c r="F186" s="12" t="s">
        <v>159</v>
      </c>
      <c r="G186" s="11" t="s">
        <v>159</v>
      </c>
      <c r="H186" s="12" t="s">
        <v>160</v>
      </c>
      <c r="I186" s="11" t="s">
        <v>160</v>
      </c>
      <c r="J186" s="12" t="s">
        <v>160</v>
      </c>
      <c r="K186" s="11" t="s">
        <v>159</v>
      </c>
      <c r="L186" s="12" t="s">
        <v>159</v>
      </c>
      <c r="M186" s="11" t="s">
        <v>160</v>
      </c>
      <c r="N186" s="12" t="s">
        <v>160</v>
      </c>
      <c r="O186" s="11" t="s">
        <v>159</v>
      </c>
      <c r="P186" s="12" t="s">
        <v>160</v>
      </c>
      <c r="Q186" s="11" t="s">
        <v>160</v>
      </c>
      <c r="R186" s="12" t="s">
        <v>160</v>
      </c>
      <c r="S186" s="11" t="s">
        <v>159</v>
      </c>
      <c r="T186" s="40" t="s">
        <v>159</v>
      </c>
      <c r="U186" s="40"/>
      <c r="V186" s="40"/>
      <c r="W186" s="40"/>
      <c r="X186" s="40"/>
      <c r="Y186" s="40"/>
      <c r="Z186" s="40"/>
      <c r="AA186" s="40"/>
      <c r="AB186" s="10">
        <v>40911</v>
      </c>
      <c r="AC186" s="8" t="s">
        <v>310</v>
      </c>
      <c r="AD186" s="18">
        <f t="shared" si="19"/>
        <v>10</v>
      </c>
    </row>
    <row r="187" spans="1:30" s="13" customFormat="1" ht="14.25" customHeight="1" x14ac:dyDescent="0.25">
      <c r="A187" s="6" t="s">
        <v>80</v>
      </c>
      <c r="B187" s="1" t="s">
        <v>159</v>
      </c>
      <c r="C187" s="11" t="s">
        <v>159</v>
      </c>
      <c r="D187" s="11" t="s">
        <v>160</v>
      </c>
      <c r="E187" s="16" t="s">
        <v>36</v>
      </c>
      <c r="F187" s="12" t="s">
        <v>160</v>
      </c>
      <c r="G187" s="11" t="s">
        <v>160</v>
      </c>
      <c r="H187" s="12" t="s">
        <v>160</v>
      </c>
      <c r="I187" s="11" t="s">
        <v>160</v>
      </c>
      <c r="J187" s="12" t="s">
        <v>160</v>
      </c>
      <c r="K187" s="11" t="s">
        <v>160</v>
      </c>
      <c r="L187" s="12" t="s">
        <v>160</v>
      </c>
      <c r="M187" s="11" t="s">
        <v>160</v>
      </c>
      <c r="N187" s="12" t="s">
        <v>160</v>
      </c>
      <c r="O187" s="11" t="s">
        <v>159</v>
      </c>
      <c r="P187" s="12" t="s">
        <v>160</v>
      </c>
      <c r="Q187" s="11" t="s">
        <v>160</v>
      </c>
      <c r="R187" s="12" t="s">
        <v>160</v>
      </c>
      <c r="S187" s="15" t="s">
        <v>160</v>
      </c>
      <c r="T187" s="12" t="s">
        <v>160</v>
      </c>
      <c r="U187" s="12"/>
      <c r="V187" s="12"/>
      <c r="W187" s="12"/>
      <c r="X187" s="12"/>
      <c r="Y187" s="12"/>
      <c r="Z187" s="12"/>
      <c r="AA187" s="12"/>
      <c r="AB187" s="10">
        <v>40910</v>
      </c>
      <c r="AC187" s="8" t="s">
        <v>311</v>
      </c>
      <c r="AD187" s="18">
        <f t="shared" si="19"/>
        <v>3</v>
      </c>
    </row>
    <row r="188" spans="1:30" s="13" customFormat="1" ht="14.25" customHeight="1" x14ac:dyDescent="0.25">
      <c r="A188" s="6" t="s">
        <v>81</v>
      </c>
      <c r="B188" s="1" t="s">
        <v>159</v>
      </c>
      <c r="C188" s="11" t="s">
        <v>159</v>
      </c>
      <c r="D188" s="11" t="s">
        <v>159</v>
      </c>
      <c r="E188" s="16">
        <v>2.1000000000000001E-2</v>
      </c>
      <c r="F188" s="12" t="s">
        <v>159</v>
      </c>
      <c r="G188" s="11" t="s">
        <v>159</v>
      </c>
      <c r="H188" s="12" t="s">
        <v>159</v>
      </c>
      <c r="I188" s="11" t="s">
        <v>160</v>
      </c>
      <c r="J188" s="12" t="s">
        <v>159</v>
      </c>
      <c r="K188" s="11" t="s">
        <v>159</v>
      </c>
      <c r="L188" s="12" t="s">
        <v>160</v>
      </c>
      <c r="M188" s="11" t="s">
        <v>160</v>
      </c>
      <c r="N188" s="12" t="s">
        <v>160</v>
      </c>
      <c r="O188" s="11" t="s">
        <v>159</v>
      </c>
      <c r="P188" s="12" t="s">
        <v>160</v>
      </c>
      <c r="Q188" s="11" t="s">
        <v>160</v>
      </c>
      <c r="R188" s="12" t="s">
        <v>160</v>
      </c>
      <c r="S188" s="11" t="s">
        <v>160</v>
      </c>
      <c r="T188" s="12" t="s">
        <v>160</v>
      </c>
      <c r="U188" s="12"/>
      <c r="V188" s="12"/>
      <c r="W188" s="12"/>
      <c r="X188" s="12"/>
      <c r="Y188" s="12"/>
      <c r="Z188" s="12"/>
      <c r="AA188" s="12"/>
      <c r="AB188" s="10">
        <v>40911</v>
      </c>
      <c r="AC188" s="8" t="s">
        <v>312</v>
      </c>
      <c r="AD188" s="18">
        <f t="shared" si="19"/>
        <v>9</v>
      </c>
    </row>
    <row r="189" spans="1:30" s="13" customFormat="1" ht="14.25" customHeight="1" x14ac:dyDescent="0.25">
      <c r="A189" s="6" t="s">
        <v>82</v>
      </c>
      <c r="B189" s="1" t="s">
        <v>159</v>
      </c>
      <c r="C189" s="11" t="s">
        <v>159</v>
      </c>
      <c r="D189" s="11" t="s">
        <v>160</v>
      </c>
      <c r="E189" s="16">
        <v>0.05</v>
      </c>
      <c r="F189" s="12" t="s">
        <v>160</v>
      </c>
      <c r="G189" s="11" t="s">
        <v>160</v>
      </c>
      <c r="H189" s="12" t="s">
        <v>160</v>
      </c>
      <c r="I189" s="11" t="s">
        <v>160</v>
      </c>
      <c r="J189" s="12" t="s">
        <v>160</v>
      </c>
      <c r="K189" s="11" t="s">
        <v>160</v>
      </c>
      <c r="L189" s="12" t="s">
        <v>160</v>
      </c>
      <c r="M189" s="11" t="s">
        <v>160</v>
      </c>
      <c r="N189" s="12" t="s">
        <v>160</v>
      </c>
      <c r="O189" s="11" t="s">
        <v>159</v>
      </c>
      <c r="P189" s="12" t="s">
        <v>160</v>
      </c>
      <c r="Q189" s="11"/>
      <c r="R189" s="12" t="s">
        <v>160</v>
      </c>
      <c r="S189" s="11" t="s">
        <v>160</v>
      </c>
      <c r="T189" s="12" t="s">
        <v>160</v>
      </c>
      <c r="U189" s="12"/>
      <c r="V189" s="12"/>
      <c r="W189" s="12"/>
      <c r="X189" s="12"/>
      <c r="Y189" s="12"/>
      <c r="Z189" s="12"/>
      <c r="AA189" s="12"/>
      <c r="AB189" s="10">
        <v>40910</v>
      </c>
      <c r="AC189" s="8" t="s">
        <v>313</v>
      </c>
      <c r="AD189" s="18">
        <f t="shared" si="19"/>
        <v>3</v>
      </c>
    </row>
    <row r="190" spans="1:30" s="13" customFormat="1" ht="14.25" customHeight="1" x14ac:dyDescent="0.25">
      <c r="A190" s="6" t="s">
        <v>17</v>
      </c>
      <c r="B190" s="1" t="s">
        <v>159</v>
      </c>
      <c r="C190" s="11" t="s">
        <v>159</v>
      </c>
      <c r="D190" s="11" t="s">
        <v>159</v>
      </c>
      <c r="E190" s="16">
        <v>0.05</v>
      </c>
      <c r="F190" s="12" t="s">
        <v>159</v>
      </c>
      <c r="G190" s="11" t="s">
        <v>160</v>
      </c>
      <c r="H190" s="12" t="s">
        <v>160</v>
      </c>
      <c r="I190" s="11" t="s">
        <v>160</v>
      </c>
      <c r="J190" s="12" t="s">
        <v>160</v>
      </c>
      <c r="K190" s="11" t="s">
        <v>160</v>
      </c>
      <c r="L190" s="12" t="s">
        <v>159</v>
      </c>
      <c r="M190" s="11" t="s">
        <v>160</v>
      </c>
      <c r="N190" s="12" t="s">
        <v>160</v>
      </c>
      <c r="O190" s="11" t="s">
        <v>159</v>
      </c>
      <c r="P190" s="12" t="s">
        <v>160</v>
      </c>
      <c r="Q190" s="11" t="s">
        <v>160</v>
      </c>
      <c r="R190" s="12" t="s">
        <v>160</v>
      </c>
      <c r="S190" s="11" t="s">
        <v>160</v>
      </c>
      <c r="T190" s="12" t="s">
        <v>160</v>
      </c>
      <c r="U190" s="12"/>
      <c r="V190" s="12"/>
      <c r="W190" s="12"/>
      <c r="X190" s="12"/>
      <c r="Y190" s="12"/>
      <c r="Z190" s="12"/>
      <c r="AA190" s="12"/>
      <c r="AB190" s="10">
        <v>40910</v>
      </c>
      <c r="AC190" s="8" t="s">
        <v>314</v>
      </c>
      <c r="AD190" s="18">
        <f t="shared" si="19"/>
        <v>6</v>
      </c>
    </row>
    <row r="191" spans="1:30" s="13" customFormat="1" ht="14.25" customHeight="1" x14ac:dyDescent="0.25">
      <c r="A191" s="6" t="s">
        <v>18</v>
      </c>
      <c r="B191" s="1" t="s">
        <v>159</v>
      </c>
      <c r="C191" s="11" t="s">
        <v>159</v>
      </c>
      <c r="D191" s="11" t="s">
        <v>159</v>
      </c>
      <c r="E191" s="16">
        <v>4.1000000000000002E-2</v>
      </c>
      <c r="F191" s="12" t="s">
        <v>159</v>
      </c>
      <c r="G191" s="11" t="s">
        <v>159</v>
      </c>
      <c r="H191" s="12" t="s">
        <v>160</v>
      </c>
      <c r="I191" s="11" t="s">
        <v>160</v>
      </c>
      <c r="J191" s="12" t="s">
        <v>160</v>
      </c>
      <c r="K191" s="11" t="s">
        <v>159</v>
      </c>
      <c r="L191" s="12" t="s">
        <v>160</v>
      </c>
      <c r="M191" s="11" t="s">
        <v>160</v>
      </c>
      <c r="N191" s="12" t="s">
        <v>160</v>
      </c>
      <c r="O191" s="11" t="s">
        <v>159</v>
      </c>
      <c r="P191" s="12" t="s">
        <v>160</v>
      </c>
      <c r="Q191" s="11" t="s">
        <v>160</v>
      </c>
      <c r="R191" s="12" t="s">
        <v>160</v>
      </c>
      <c r="S191" s="11" t="s">
        <v>160</v>
      </c>
      <c r="T191" s="40" t="s">
        <v>159</v>
      </c>
      <c r="U191" s="40"/>
      <c r="V191" s="40"/>
      <c r="W191" s="40"/>
      <c r="X191" s="40"/>
      <c r="Y191" s="40"/>
      <c r="Z191" s="40"/>
      <c r="AA191" s="40"/>
      <c r="AB191" s="10">
        <v>40910</v>
      </c>
      <c r="AC191" s="8" t="s">
        <v>315</v>
      </c>
      <c r="AD191" s="18">
        <f t="shared" si="19"/>
        <v>8</v>
      </c>
    </row>
    <row r="192" spans="1:30" s="13" customFormat="1" ht="14.25" customHeight="1" x14ac:dyDescent="0.25">
      <c r="A192" s="6" t="s">
        <v>19</v>
      </c>
      <c r="B192" s="1" t="s">
        <v>159</v>
      </c>
      <c r="C192" s="11" t="s">
        <v>159</v>
      </c>
      <c r="D192" s="11" t="s">
        <v>159</v>
      </c>
      <c r="E192" s="16">
        <v>1.4999999999999999E-2</v>
      </c>
      <c r="F192" s="12" t="s">
        <v>160</v>
      </c>
      <c r="G192" s="11" t="s">
        <v>160</v>
      </c>
      <c r="H192" s="12" t="s">
        <v>160</v>
      </c>
      <c r="I192" s="11" t="s">
        <v>160</v>
      </c>
      <c r="J192" s="12" t="s">
        <v>160</v>
      </c>
      <c r="K192" s="11" t="s">
        <v>160</v>
      </c>
      <c r="L192" s="12" t="s">
        <v>160</v>
      </c>
      <c r="M192" s="11" t="s">
        <v>160</v>
      </c>
      <c r="N192" s="12" t="s">
        <v>160</v>
      </c>
      <c r="O192" s="11" t="s">
        <v>160</v>
      </c>
      <c r="P192" s="12" t="s">
        <v>160</v>
      </c>
      <c r="Q192" s="11" t="s">
        <v>160</v>
      </c>
      <c r="R192" s="12" t="s">
        <v>160</v>
      </c>
      <c r="S192" s="11" t="s">
        <v>160</v>
      </c>
      <c r="T192" s="12" t="s">
        <v>160</v>
      </c>
      <c r="U192" s="12"/>
      <c r="V192" s="12"/>
      <c r="W192" s="12"/>
      <c r="X192" s="12"/>
      <c r="Y192" s="12"/>
      <c r="Z192" s="12"/>
      <c r="AA192" s="12"/>
      <c r="AB192" s="10">
        <v>40910</v>
      </c>
      <c r="AC192" s="8" t="s">
        <v>316</v>
      </c>
      <c r="AD192" s="18">
        <f t="shared" si="19"/>
        <v>3</v>
      </c>
    </row>
    <row r="193" spans="1:30" s="13" customFormat="1" ht="14.25" customHeight="1" x14ac:dyDescent="0.25">
      <c r="A193" s="6" t="s">
        <v>20</v>
      </c>
      <c r="B193" s="1" t="s">
        <v>159</v>
      </c>
      <c r="C193" s="11" t="s">
        <v>159</v>
      </c>
      <c r="D193" s="11" t="s">
        <v>159</v>
      </c>
      <c r="E193" s="16">
        <v>2.1000000000000001E-2</v>
      </c>
      <c r="F193" s="12" t="s">
        <v>159</v>
      </c>
      <c r="G193" s="11" t="s">
        <v>159</v>
      </c>
      <c r="H193" s="12" t="s">
        <v>160</v>
      </c>
      <c r="I193" s="11" t="s">
        <v>159</v>
      </c>
      <c r="J193" s="12" t="s">
        <v>160</v>
      </c>
      <c r="K193" s="11" t="s">
        <v>160</v>
      </c>
      <c r="L193" s="12" t="s">
        <v>159</v>
      </c>
      <c r="M193" s="11" t="s">
        <v>159</v>
      </c>
      <c r="N193" s="12" t="s">
        <v>160</v>
      </c>
      <c r="O193" s="11" t="s">
        <v>159</v>
      </c>
      <c r="P193" s="12" t="s">
        <v>160</v>
      </c>
      <c r="Q193" s="11" t="s">
        <v>159</v>
      </c>
      <c r="R193" s="12" t="s">
        <v>160</v>
      </c>
      <c r="S193" s="11" t="s">
        <v>160</v>
      </c>
      <c r="T193" s="40" t="s">
        <v>159</v>
      </c>
      <c r="U193" s="40"/>
      <c r="V193" s="40"/>
      <c r="W193" s="40"/>
      <c r="X193" s="40"/>
      <c r="Y193" s="40"/>
      <c r="Z193" s="40"/>
      <c r="AA193" s="40"/>
      <c r="AB193" s="10">
        <v>40911</v>
      </c>
      <c r="AC193" s="8" t="s">
        <v>317</v>
      </c>
      <c r="AD193" s="18">
        <f t="shared" si="19"/>
        <v>11</v>
      </c>
    </row>
    <row r="194" spans="1:30" s="13" customFormat="1" ht="14.25" customHeight="1" x14ac:dyDescent="0.25">
      <c r="A194" s="6" t="s">
        <v>21</v>
      </c>
      <c r="B194" s="1" t="s">
        <v>159</v>
      </c>
      <c r="C194" s="11" t="s">
        <v>159</v>
      </c>
      <c r="D194" s="11" t="s">
        <v>159</v>
      </c>
      <c r="E194" s="16">
        <v>1.6E-2</v>
      </c>
      <c r="F194" s="12" t="s">
        <v>159</v>
      </c>
      <c r="G194" s="11" t="s">
        <v>160</v>
      </c>
      <c r="H194" s="12" t="s">
        <v>160</v>
      </c>
      <c r="I194" s="11" t="s">
        <v>160</v>
      </c>
      <c r="J194" s="12" t="s">
        <v>160</v>
      </c>
      <c r="K194" s="11" t="s">
        <v>160</v>
      </c>
      <c r="L194" s="12" t="s">
        <v>160</v>
      </c>
      <c r="M194" s="11" t="s">
        <v>160</v>
      </c>
      <c r="N194" s="12" t="s">
        <v>160</v>
      </c>
      <c r="O194" s="11" t="s">
        <v>160</v>
      </c>
      <c r="P194" s="12" t="s">
        <v>160</v>
      </c>
      <c r="Q194" s="11" t="s">
        <v>159</v>
      </c>
      <c r="R194" s="12" t="s">
        <v>160</v>
      </c>
      <c r="S194" s="11" t="s">
        <v>160</v>
      </c>
      <c r="T194" s="12" t="s">
        <v>160</v>
      </c>
      <c r="U194" s="12"/>
      <c r="V194" s="12"/>
      <c r="W194" s="12"/>
      <c r="X194" s="12"/>
      <c r="Y194" s="12"/>
      <c r="Z194" s="12"/>
      <c r="AA194" s="12"/>
      <c r="AB194" s="10">
        <v>40910</v>
      </c>
      <c r="AC194" s="8" t="s">
        <v>318</v>
      </c>
      <c r="AD194" s="18">
        <f t="shared" si="19"/>
        <v>5</v>
      </c>
    </row>
    <row r="195" spans="1:30" s="13" customFormat="1" ht="14.25" customHeight="1" x14ac:dyDescent="0.25">
      <c r="A195" s="6" t="s">
        <v>22</v>
      </c>
      <c r="B195" s="1" t="s">
        <v>159</v>
      </c>
      <c r="C195" s="11" t="s">
        <v>159</v>
      </c>
      <c r="D195" s="11" t="s">
        <v>159</v>
      </c>
      <c r="E195" s="16">
        <v>5.8000000000000003E-2</v>
      </c>
      <c r="F195" s="12" t="s">
        <v>159</v>
      </c>
      <c r="G195" s="11" t="s">
        <v>159</v>
      </c>
      <c r="H195" s="12" t="s">
        <v>160</v>
      </c>
      <c r="I195" s="11" t="s">
        <v>160</v>
      </c>
      <c r="J195" s="12" t="s">
        <v>159</v>
      </c>
      <c r="K195" s="11" t="s">
        <v>159</v>
      </c>
      <c r="L195" s="12" t="s">
        <v>160</v>
      </c>
      <c r="M195" s="11" t="s">
        <v>160</v>
      </c>
      <c r="N195" s="12" t="s">
        <v>160</v>
      </c>
      <c r="O195" s="11" t="s">
        <v>159</v>
      </c>
      <c r="P195" s="12" t="s">
        <v>160</v>
      </c>
      <c r="Q195" s="11" t="s">
        <v>160</v>
      </c>
      <c r="R195" s="12" t="s">
        <v>160</v>
      </c>
      <c r="S195" s="11" t="s">
        <v>160</v>
      </c>
      <c r="T195" s="40" t="s">
        <v>159</v>
      </c>
      <c r="U195" s="40"/>
      <c r="V195" s="40"/>
      <c r="W195" s="40"/>
      <c r="X195" s="40"/>
      <c r="Y195" s="40"/>
      <c r="Z195" s="40"/>
      <c r="AA195" s="40"/>
      <c r="AB195" s="10">
        <v>40911</v>
      </c>
      <c r="AC195" s="8" t="s">
        <v>319</v>
      </c>
      <c r="AD195" s="18">
        <f t="shared" si="19"/>
        <v>9</v>
      </c>
    </row>
    <row r="196" spans="1:30" s="13" customFormat="1" ht="14.25" customHeight="1" x14ac:dyDescent="0.25">
      <c r="A196" s="6" t="s">
        <v>23</v>
      </c>
      <c r="B196" s="1" t="s">
        <v>393</v>
      </c>
      <c r="C196" s="11" t="s">
        <v>160</v>
      </c>
      <c r="D196" s="11" t="s">
        <v>160</v>
      </c>
      <c r="E196" s="16" t="s">
        <v>36</v>
      </c>
      <c r="F196" s="12" t="s">
        <v>160</v>
      </c>
      <c r="G196" s="11" t="s">
        <v>160</v>
      </c>
      <c r="H196" s="12" t="s">
        <v>160</v>
      </c>
      <c r="I196" s="11" t="s">
        <v>160</v>
      </c>
      <c r="J196" s="12" t="s">
        <v>160</v>
      </c>
      <c r="K196" s="11" t="s">
        <v>160</v>
      </c>
      <c r="L196" s="12" t="s">
        <v>160</v>
      </c>
      <c r="M196" s="11" t="s">
        <v>160</v>
      </c>
      <c r="N196" s="12" t="s">
        <v>160</v>
      </c>
      <c r="O196" s="11" t="s">
        <v>160</v>
      </c>
      <c r="P196" s="12" t="s">
        <v>160</v>
      </c>
      <c r="Q196" s="11" t="s">
        <v>160</v>
      </c>
      <c r="R196" s="12" t="s">
        <v>160</v>
      </c>
      <c r="S196" s="11" t="s">
        <v>160</v>
      </c>
      <c r="T196" s="12" t="s">
        <v>160</v>
      </c>
      <c r="U196" s="12"/>
      <c r="V196" s="12"/>
      <c r="W196" s="12"/>
      <c r="X196" s="12"/>
      <c r="Y196" s="12"/>
      <c r="Z196" s="12"/>
      <c r="AA196" s="12"/>
      <c r="AB196" s="10">
        <v>40909</v>
      </c>
      <c r="AC196" s="8" t="s">
        <v>320</v>
      </c>
      <c r="AD196" s="18">
        <f t="shared" si="19"/>
        <v>0</v>
      </c>
    </row>
    <row r="197" spans="1:30" s="13" customFormat="1" ht="14.25" customHeight="1" x14ac:dyDescent="0.25">
      <c r="A197" s="6" t="s">
        <v>24</v>
      </c>
      <c r="B197" s="1" t="s">
        <v>160</v>
      </c>
      <c r="C197" s="11" t="s">
        <v>160</v>
      </c>
      <c r="D197" s="11" t="s">
        <v>160</v>
      </c>
      <c r="E197" s="16" t="s">
        <v>36</v>
      </c>
      <c r="F197" s="12" t="s">
        <v>160</v>
      </c>
      <c r="G197" s="11" t="s">
        <v>160</v>
      </c>
      <c r="H197" s="12" t="s">
        <v>160</v>
      </c>
      <c r="I197" s="11" t="s">
        <v>160</v>
      </c>
      <c r="J197" s="12" t="s">
        <v>160</v>
      </c>
      <c r="K197" s="11" t="s">
        <v>160</v>
      </c>
      <c r="L197" s="12" t="s">
        <v>160</v>
      </c>
      <c r="M197" s="11" t="s">
        <v>160</v>
      </c>
      <c r="N197" s="12" t="s">
        <v>160</v>
      </c>
      <c r="O197" s="11" t="s">
        <v>160</v>
      </c>
      <c r="P197" s="12" t="s">
        <v>160</v>
      </c>
      <c r="Q197" s="11" t="s">
        <v>160</v>
      </c>
      <c r="R197" s="12" t="s">
        <v>160</v>
      </c>
      <c r="S197" s="11" t="s">
        <v>160</v>
      </c>
      <c r="T197" s="12" t="s">
        <v>160</v>
      </c>
      <c r="U197" s="12"/>
      <c r="V197" s="12"/>
      <c r="W197" s="12"/>
      <c r="X197" s="12"/>
      <c r="Y197" s="12"/>
      <c r="Z197" s="12"/>
      <c r="AA197" s="12"/>
      <c r="AB197" s="10">
        <v>40909</v>
      </c>
      <c r="AC197" s="8" t="s">
        <v>413</v>
      </c>
      <c r="AD197" s="18">
        <f t="shared" si="19"/>
        <v>0</v>
      </c>
    </row>
    <row r="198" spans="1:30" s="13" customFormat="1" ht="14.25" customHeight="1" x14ac:dyDescent="0.25">
      <c r="A198" s="6" t="s">
        <v>25</v>
      </c>
      <c r="B198" s="1" t="s">
        <v>159</v>
      </c>
      <c r="C198" s="11" t="s">
        <v>159</v>
      </c>
      <c r="D198" s="11" t="s">
        <v>160</v>
      </c>
      <c r="E198" s="16" t="s">
        <v>36</v>
      </c>
      <c r="F198" s="12" t="s">
        <v>160</v>
      </c>
      <c r="G198" s="11" t="s">
        <v>160</v>
      </c>
      <c r="H198" s="12" t="s">
        <v>160</v>
      </c>
      <c r="I198" s="11" t="s">
        <v>160</v>
      </c>
      <c r="J198" s="12" t="s">
        <v>160</v>
      </c>
      <c r="K198" s="11" t="s">
        <v>160</v>
      </c>
      <c r="L198" s="12" t="s">
        <v>160</v>
      </c>
      <c r="M198" s="11" t="s">
        <v>160</v>
      </c>
      <c r="N198" s="12" t="s">
        <v>160</v>
      </c>
      <c r="O198" s="11" t="s">
        <v>159</v>
      </c>
      <c r="P198" s="12" t="s">
        <v>160</v>
      </c>
      <c r="Q198" s="11" t="s">
        <v>160</v>
      </c>
      <c r="R198" s="12" t="s">
        <v>160</v>
      </c>
      <c r="S198" s="11" t="s">
        <v>160</v>
      </c>
      <c r="T198" s="12" t="s">
        <v>160</v>
      </c>
      <c r="U198" s="12"/>
      <c r="V198" s="12"/>
      <c r="W198" s="12"/>
      <c r="X198" s="12"/>
      <c r="Y198" s="12"/>
      <c r="Z198" s="12"/>
      <c r="AA198" s="12"/>
      <c r="AB198" s="10">
        <v>40910</v>
      </c>
      <c r="AC198" s="8" t="s">
        <v>321</v>
      </c>
      <c r="AD198" s="18">
        <f t="shared" si="19"/>
        <v>3</v>
      </c>
    </row>
    <row r="199" spans="1:30" s="13" customFormat="1" ht="14.25" customHeight="1" x14ac:dyDescent="0.25">
      <c r="A199" s="6" t="s">
        <v>379</v>
      </c>
      <c r="B199" s="1" t="s">
        <v>159</v>
      </c>
      <c r="C199" s="11" t="s">
        <v>159</v>
      </c>
      <c r="D199" s="11" t="s">
        <v>160</v>
      </c>
      <c r="E199" s="16" t="s">
        <v>36</v>
      </c>
      <c r="F199" s="12" t="s">
        <v>160</v>
      </c>
      <c r="G199" s="11" t="s">
        <v>160</v>
      </c>
      <c r="H199" s="12" t="s">
        <v>160</v>
      </c>
      <c r="I199" s="11" t="s">
        <v>160</v>
      </c>
      <c r="J199" s="12" t="s">
        <v>160</v>
      </c>
      <c r="K199" s="11" t="s">
        <v>160</v>
      </c>
      <c r="L199" s="12" t="s">
        <v>160</v>
      </c>
      <c r="M199" s="11" t="s">
        <v>160</v>
      </c>
      <c r="N199" s="12" t="s">
        <v>160</v>
      </c>
      <c r="O199" s="11" t="s">
        <v>159</v>
      </c>
      <c r="P199" s="12" t="s">
        <v>160</v>
      </c>
      <c r="Q199" s="11" t="s">
        <v>160</v>
      </c>
      <c r="R199" s="12" t="s">
        <v>160</v>
      </c>
      <c r="S199" s="11" t="s">
        <v>160</v>
      </c>
      <c r="T199" s="12" t="s">
        <v>160</v>
      </c>
      <c r="U199" s="12"/>
      <c r="V199" s="12"/>
      <c r="W199" s="12"/>
      <c r="X199" s="12"/>
      <c r="Y199" s="12"/>
      <c r="Z199" s="12"/>
      <c r="AA199" s="12"/>
      <c r="AB199" s="10">
        <v>40910</v>
      </c>
      <c r="AC199" s="8" t="s">
        <v>323</v>
      </c>
      <c r="AD199" s="18">
        <f t="shared" si="19"/>
        <v>3</v>
      </c>
    </row>
    <row r="200" spans="1:30" s="13" customFormat="1" ht="14.25" customHeight="1" x14ac:dyDescent="0.25">
      <c r="A200" s="6" t="s">
        <v>26</v>
      </c>
      <c r="B200" s="1" t="s">
        <v>159</v>
      </c>
      <c r="C200" s="11" t="s">
        <v>159</v>
      </c>
      <c r="D200" s="11" t="s">
        <v>159</v>
      </c>
      <c r="E200" s="16">
        <v>3.0000000000000001E-3</v>
      </c>
      <c r="F200" s="12" t="s">
        <v>159</v>
      </c>
      <c r="G200" s="11" t="s">
        <v>159</v>
      </c>
      <c r="H200" s="12" t="s">
        <v>160</v>
      </c>
      <c r="I200" s="11" t="s">
        <v>160</v>
      </c>
      <c r="J200" s="12" t="s">
        <v>160</v>
      </c>
      <c r="K200" s="11" t="s">
        <v>160</v>
      </c>
      <c r="L200" s="12" t="s">
        <v>159</v>
      </c>
      <c r="M200" s="11" t="s">
        <v>160</v>
      </c>
      <c r="N200" s="12" t="s">
        <v>160</v>
      </c>
      <c r="O200" s="11" t="s">
        <v>160</v>
      </c>
      <c r="P200" s="12" t="s">
        <v>160</v>
      </c>
      <c r="Q200" s="11" t="s">
        <v>160</v>
      </c>
      <c r="R200" s="12" t="s">
        <v>160</v>
      </c>
      <c r="S200" s="11" t="s">
        <v>160</v>
      </c>
      <c r="T200" s="15" t="s">
        <v>160</v>
      </c>
      <c r="U200" s="15"/>
      <c r="V200" s="15">
        <v>1</v>
      </c>
      <c r="W200" s="15"/>
      <c r="X200" s="15"/>
      <c r="Y200" s="15"/>
      <c r="Z200" s="15"/>
      <c r="AA200" s="15"/>
      <c r="AB200" s="10">
        <v>40910</v>
      </c>
      <c r="AC200" s="8" t="s">
        <v>322</v>
      </c>
      <c r="AD200" s="18">
        <f t="shared" si="19"/>
        <v>6</v>
      </c>
    </row>
    <row r="201" spans="1:30" s="13" customFormat="1" ht="14.25" customHeight="1" x14ac:dyDescent="0.25">
      <c r="A201" s="6" t="s">
        <v>27</v>
      </c>
      <c r="B201" s="1" t="s">
        <v>159</v>
      </c>
      <c r="C201" s="11" t="s">
        <v>159</v>
      </c>
      <c r="D201" s="11" t="s">
        <v>159</v>
      </c>
      <c r="E201" s="16">
        <v>5.0000000000000001E-3</v>
      </c>
      <c r="F201" s="12" t="s">
        <v>159</v>
      </c>
      <c r="G201" s="11" t="s">
        <v>159</v>
      </c>
      <c r="H201" s="12" t="s">
        <v>160</v>
      </c>
      <c r="I201" s="11" t="s">
        <v>159</v>
      </c>
      <c r="J201" s="12" t="s">
        <v>160</v>
      </c>
      <c r="K201" s="11" t="s">
        <v>160</v>
      </c>
      <c r="L201" s="12" t="s">
        <v>159</v>
      </c>
      <c r="M201" s="11" t="s">
        <v>159</v>
      </c>
      <c r="N201" s="12" t="s">
        <v>160</v>
      </c>
      <c r="O201" s="11" t="s">
        <v>159</v>
      </c>
      <c r="P201" s="12" t="s">
        <v>160</v>
      </c>
      <c r="Q201" s="11" t="s">
        <v>160</v>
      </c>
      <c r="R201" s="12" t="s">
        <v>160</v>
      </c>
      <c r="S201" s="11" t="s">
        <v>160</v>
      </c>
      <c r="T201" s="15" t="s">
        <v>160</v>
      </c>
      <c r="U201" s="15">
        <v>1</v>
      </c>
      <c r="V201" s="15"/>
      <c r="W201" s="15"/>
      <c r="X201" s="15"/>
      <c r="Y201" s="15"/>
      <c r="Z201" s="15"/>
      <c r="AA201" s="15"/>
      <c r="AB201" s="10">
        <v>40911</v>
      </c>
      <c r="AC201" s="9" t="s">
        <v>166</v>
      </c>
      <c r="AD201" s="18">
        <f t="shared" si="19"/>
        <v>9</v>
      </c>
    </row>
    <row r="202" spans="1:30" s="34" customFormat="1" ht="14.25" customHeight="1" x14ac:dyDescent="0.25">
      <c r="A202" s="32"/>
      <c r="B202" s="33"/>
      <c r="E202" s="35"/>
      <c r="AB202" s="36"/>
      <c r="AC202" s="37"/>
      <c r="AD202" s="38"/>
    </row>
    <row r="203" spans="1:30" x14ac:dyDescent="0.25">
      <c r="A203" s="29" t="s">
        <v>438</v>
      </c>
      <c r="B203" s="1" t="s">
        <v>159</v>
      </c>
      <c r="C203" s="11" t="s">
        <v>159</v>
      </c>
      <c r="D203" s="11" t="s">
        <v>159</v>
      </c>
      <c r="E203" s="16" t="s">
        <v>434</v>
      </c>
      <c r="F203" s="12" t="s">
        <v>159</v>
      </c>
      <c r="G203" s="11" t="s">
        <v>159</v>
      </c>
      <c r="H203" s="12" t="s">
        <v>159</v>
      </c>
      <c r="I203" s="11" t="s">
        <v>159</v>
      </c>
      <c r="J203" s="12" t="s">
        <v>159</v>
      </c>
      <c r="K203" s="11" t="s">
        <v>159</v>
      </c>
      <c r="L203" s="12" t="s">
        <v>159</v>
      </c>
      <c r="M203" s="11" t="s">
        <v>159</v>
      </c>
      <c r="N203" s="12" t="s">
        <v>159</v>
      </c>
      <c r="O203" s="11" t="s">
        <v>160</v>
      </c>
      <c r="P203" s="12" t="s">
        <v>160</v>
      </c>
      <c r="Q203" s="11" t="s">
        <v>160</v>
      </c>
      <c r="R203" s="12" t="s">
        <v>160</v>
      </c>
      <c r="S203" s="11" t="s">
        <v>160</v>
      </c>
      <c r="T203" s="12" t="s">
        <v>159</v>
      </c>
      <c r="U203" s="12"/>
      <c r="V203" s="12"/>
      <c r="W203" s="12"/>
      <c r="X203" s="12"/>
      <c r="Y203" s="12"/>
      <c r="Z203" s="12"/>
      <c r="AA203" s="12"/>
      <c r="AD203" s="18">
        <f>COUNTIF(B203:T203,"Yes")</f>
        <v>13</v>
      </c>
    </row>
    <row r="204" spans="1:30" x14ac:dyDescent="0.25">
      <c r="A204" s="29" t="s">
        <v>439</v>
      </c>
      <c r="B204" s="1" t="s">
        <v>159</v>
      </c>
      <c r="C204" s="11" t="s">
        <v>159</v>
      </c>
      <c r="D204" s="11" t="s">
        <v>159</v>
      </c>
      <c r="E204" s="16" t="s">
        <v>434</v>
      </c>
      <c r="F204" s="12" t="s">
        <v>159</v>
      </c>
      <c r="G204" s="11" t="s">
        <v>159</v>
      </c>
      <c r="H204" s="12" t="s">
        <v>160</v>
      </c>
      <c r="I204" s="11" t="s">
        <v>159</v>
      </c>
      <c r="J204" s="12" t="s">
        <v>160</v>
      </c>
      <c r="K204" s="11" t="s">
        <v>160</v>
      </c>
      <c r="L204" s="12" t="s">
        <v>159</v>
      </c>
      <c r="M204" s="11" t="s">
        <v>159</v>
      </c>
      <c r="N204" s="12" t="s">
        <v>160</v>
      </c>
      <c r="O204" s="11" t="s">
        <v>159</v>
      </c>
      <c r="P204" s="12" t="s">
        <v>160</v>
      </c>
      <c r="Q204" s="11" t="s">
        <v>159</v>
      </c>
      <c r="R204" s="12" t="s">
        <v>159</v>
      </c>
      <c r="S204" s="11" t="s">
        <v>160</v>
      </c>
      <c r="T204" s="12" t="s">
        <v>159</v>
      </c>
      <c r="U204" s="12"/>
      <c r="V204" s="12"/>
      <c r="W204" s="12"/>
      <c r="X204" s="12"/>
      <c r="Y204" s="12"/>
      <c r="Z204" s="12"/>
      <c r="AA204" s="12"/>
      <c r="AD204" s="18">
        <f>COUNTIF(B204:T204,"Yes")</f>
        <v>12</v>
      </c>
    </row>
    <row r="205" spans="1:30" x14ac:dyDescent="0.25">
      <c r="A205" s="29" t="s">
        <v>440</v>
      </c>
      <c r="B205" s="1" t="s">
        <v>159</v>
      </c>
      <c r="C205" s="11" t="s">
        <v>159</v>
      </c>
      <c r="D205" s="11" t="s">
        <v>159</v>
      </c>
      <c r="E205" s="16" t="s">
        <v>434</v>
      </c>
      <c r="F205" s="12" t="s">
        <v>159</v>
      </c>
      <c r="G205" s="11" t="s">
        <v>159</v>
      </c>
      <c r="H205" s="12" t="s">
        <v>159</v>
      </c>
      <c r="I205" s="11" t="s">
        <v>160</v>
      </c>
      <c r="J205" s="12" t="s">
        <v>159</v>
      </c>
      <c r="K205" s="11" t="s">
        <v>159</v>
      </c>
      <c r="L205" s="12" t="s">
        <v>160</v>
      </c>
      <c r="M205" s="11" t="s">
        <v>160</v>
      </c>
      <c r="N205" s="12" t="s">
        <v>160</v>
      </c>
      <c r="O205" s="11" t="s">
        <v>159</v>
      </c>
      <c r="P205" s="12" t="s">
        <v>160</v>
      </c>
      <c r="Q205" s="11" t="s">
        <v>160</v>
      </c>
      <c r="R205" s="12" t="s">
        <v>160</v>
      </c>
      <c r="S205" s="11" t="s">
        <v>160</v>
      </c>
      <c r="T205" s="12" t="s">
        <v>160</v>
      </c>
      <c r="U205" s="12"/>
      <c r="V205" s="12"/>
      <c r="W205" s="12"/>
      <c r="X205" s="12"/>
      <c r="Y205" s="12"/>
      <c r="Z205" s="12"/>
      <c r="AA205" s="12"/>
      <c r="AD205" s="18">
        <f>COUNTIF(B205:T205,"Yes")</f>
        <v>9</v>
      </c>
    </row>
    <row r="206" spans="1:30" x14ac:dyDescent="0.25">
      <c r="A206" s="29" t="s">
        <v>441</v>
      </c>
      <c r="B206" s="1" t="s">
        <v>437</v>
      </c>
      <c r="C206" s="11" t="s">
        <v>159</v>
      </c>
      <c r="D206" s="11" t="s">
        <v>159</v>
      </c>
      <c r="E206" s="16" t="s">
        <v>434</v>
      </c>
      <c r="F206" s="12" t="s">
        <v>159</v>
      </c>
      <c r="G206" s="11" t="s">
        <v>160</v>
      </c>
      <c r="H206" s="12" t="s">
        <v>160</v>
      </c>
      <c r="I206" s="11" t="s">
        <v>160</v>
      </c>
      <c r="J206" s="12" t="s">
        <v>160</v>
      </c>
      <c r="K206" s="11" t="s">
        <v>160</v>
      </c>
      <c r="L206" s="12" t="s">
        <v>160</v>
      </c>
      <c r="M206" s="11" t="s">
        <v>160</v>
      </c>
      <c r="N206" s="12" t="s">
        <v>160</v>
      </c>
      <c r="O206" s="11" t="s">
        <v>159</v>
      </c>
      <c r="P206" s="12" t="s">
        <v>160</v>
      </c>
      <c r="Q206" s="11" t="s">
        <v>160</v>
      </c>
      <c r="R206" s="12" t="s">
        <v>160</v>
      </c>
      <c r="S206" s="11" t="s">
        <v>160</v>
      </c>
      <c r="T206" s="12" t="s">
        <v>160</v>
      </c>
      <c r="U206" s="12"/>
      <c r="V206" s="12"/>
      <c r="W206" s="12"/>
      <c r="X206" s="12"/>
      <c r="Y206" s="12"/>
      <c r="Z206" s="12"/>
      <c r="AA206" s="12"/>
      <c r="AD206" s="18">
        <f>COUNTIF(B206:T206,"Yes")</f>
        <v>4</v>
      </c>
    </row>
  </sheetData>
  <autoFilter ref="A4:AD201">
    <sortState ref="A5:AD201">
      <sortCondition ref="A4:A201"/>
    </sortState>
  </autoFilter>
  <mergeCells count="1">
    <mergeCell ref="U3:AA3"/>
  </mergeCells>
  <hyperlinks>
    <hyperlink ref="AC201" r:id="rId1"/>
    <hyperlink ref="AC81" r:id="rId2"/>
    <hyperlink ref="AC24" r:id="rId3"/>
    <hyperlink ref="AC5" r:id="rId4"/>
    <hyperlink ref="AC10" r:id="rId5"/>
    <hyperlink ref="AC12" r:id="rId6"/>
    <hyperlink ref="AC14" r:id="rId7"/>
    <hyperlink ref="AC15" r:id="rId8"/>
    <hyperlink ref="AC9" r:id="rId9"/>
    <hyperlink ref="AC25" r:id="rId10"/>
    <hyperlink ref="AC26" r:id="rId11"/>
    <hyperlink ref="AC27" r:id="rId12"/>
    <hyperlink ref="AC31" r:id="rId13"/>
    <hyperlink ref="AC32" r:id="rId14"/>
    <hyperlink ref="AC33" r:id="rId15"/>
    <hyperlink ref="AC35" r:id="rId16"/>
    <hyperlink ref="AC36" r:id="rId17"/>
    <hyperlink ref="AC38" r:id="rId18"/>
    <hyperlink ref="AC41" r:id="rId19"/>
    <hyperlink ref="AC45" r:id="rId20"/>
    <hyperlink ref="AC47" r:id="rId21"/>
    <hyperlink ref="AC48" r:id="rId22" location="CareerPlacement" display="http://www.law.georgetown.edu/admissions/QuickFacts.htm - CareerPlacement"/>
    <hyperlink ref="AC49" r:id="rId23"/>
    <hyperlink ref="AC52" r:id="rId24"/>
    <hyperlink ref="AC53" r:id="rId25"/>
    <hyperlink ref="AC54" r:id="rId26"/>
    <hyperlink ref="AC55" r:id="rId27"/>
    <hyperlink ref="AC56" r:id="rId28"/>
    <hyperlink ref="AC57" r:id="rId29"/>
    <hyperlink ref="AC58" r:id="rId30"/>
    <hyperlink ref="AC61" r:id="rId31"/>
    <hyperlink ref="AC62" r:id="rId32"/>
    <hyperlink ref="AC63" r:id="rId33"/>
    <hyperlink ref="AC65" r:id="rId34"/>
    <hyperlink ref="AC66" r:id="rId35"/>
    <hyperlink ref="AC67" r:id="rId36"/>
    <hyperlink ref="AC69" r:id="rId37"/>
    <hyperlink ref="AC73" r:id="rId38"/>
    <hyperlink ref="AC75" r:id="rId39"/>
    <hyperlink ref="AC78" r:id="rId40"/>
    <hyperlink ref="AC80" r:id="rId41"/>
    <hyperlink ref="AC82" r:id="rId42"/>
    <hyperlink ref="AC84" r:id="rId43"/>
    <hyperlink ref="AC87" r:id="rId44"/>
    <hyperlink ref="AC89" r:id="rId45"/>
    <hyperlink ref="AC93" r:id="rId46"/>
    <hyperlink ref="AC94" r:id="rId47"/>
    <hyperlink ref="AC101" r:id="rId48"/>
    <hyperlink ref="AC103" r:id="rId49" location="stats" display="http://www.stmarytx.edu/law/index.php?site=careerServicesProspectiveStudents - stats"/>
    <hyperlink ref="AC109" r:id="rId50"/>
    <hyperlink ref="AC110" r:id="rId51"/>
    <hyperlink ref="AC119" r:id="rId52"/>
    <hyperlink ref="AC120" r:id="rId53"/>
    <hyperlink ref="AC121" r:id="rId54"/>
    <hyperlink ref="AC126" r:id="rId55"/>
    <hyperlink ref="AC125" r:id="rId56"/>
    <hyperlink ref="AC130" r:id="rId57"/>
    <hyperlink ref="AC133" r:id="rId58"/>
    <hyperlink ref="AC132" r:id="rId59"/>
    <hyperlink ref="AC134" r:id="rId60"/>
    <hyperlink ref="AC136" r:id="rId61"/>
    <hyperlink ref="AC137" r:id="rId62"/>
    <hyperlink ref="AC138" r:id="rId63"/>
    <hyperlink ref="AC140" r:id="rId64"/>
    <hyperlink ref="AC142" r:id="rId65" location="charts" display="http://www.law.ku.edu/~kulaw/careerservices/employmentstats/ - charts"/>
    <hyperlink ref="AC144" r:id="rId66"/>
    <hyperlink ref="AC149" r:id="rId67"/>
    <hyperlink ref="AC152" r:id="rId68"/>
    <hyperlink ref="AC154" r:id="rId69"/>
    <hyperlink ref="AC155" r:id="rId70"/>
    <hyperlink ref="AC157" r:id="rId71"/>
    <hyperlink ref="AC158" r:id="rId72"/>
    <hyperlink ref="AC159" r:id="rId73"/>
    <hyperlink ref="AC160" r:id="rId74"/>
    <hyperlink ref="AC161" r:id="rId75"/>
    <hyperlink ref="AC162" r:id="rId76"/>
    <hyperlink ref="AC163" r:id="rId77"/>
    <hyperlink ref="AC164" r:id="rId78"/>
    <hyperlink ref="AC165" r:id="rId79" display="http://www.law.pitt.edu/"/>
    <hyperlink ref="AC166" r:id="rId80"/>
    <hyperlink ref="AC167" r:id="rId81"/>
    <hyperlink ref="AC168" r:id="rId82"/>
    <hyperlink ref="AC169" r:id="rId83"/>
    <hyperlink ref="AC170" r:id="rId84" display="http://law.sc.edu/"/>
    <hyperlink ref="AC172" r:id="rId85"/>
    <hyperlink ref="AC173" r:id="rId86"/>
    <hyperlink ref="AC174" r:id="rId87"/>
    <hyperlink ref="AC175" r:id="rId88"/>
    <hyperlink ref="AC176" r:id="rId89"/>
    <hyperlink ref="AC178" r:id="rId90"/>
    <hyperlink ref="AC180" r:id="rId91"/>
    <hyperlink ref="AC181" r:id="rId92"/>
    <hyperlink ref="AC182" r:id="rId93"/>
    <hyperlink ref="AC185" r:id="rId94"/>
    <hyperlink ref="AC186" r:id="rId95"/>
    <hyperlink ref="AC189" r:id="rId96"/>
    <hyperlink ref="AC190" r:id="rId97"/>
    <hyperlink ref="AC192" r:id="rId98"/>
    <hyperlink ref="AC193" r:id="rId99"/>
    <hyperlink ref="AC194" r:id="rId100"/>
    <hyperlink ref="AC196" r:id="rId101" location="/24/" display="http://www.wsulaw.edu/admissions/viewbook/index.html - /24/"/>
    <hyperlink ref="AC198" r:id="rId102"/>
    <hyperlink ref="AC200" r:id="rId103"/>
    <hyperlink ref="AC199" r:id="rId104"/>
    <hyperlink ref="AC43" r:id="rId105" display="http://law.fiu.edu/career-development-office/employment-statistics/"/>
    <hyperlink ref="AC111" r:id="rId106"/>
    <hyperlink ref="AC148" r:id="rId107"/>
    <hyperlink ref="AC153" r:id="rId108"/>
    <hyperlink ref="AC20" r:id="rId109"/>
    <hyperlink ref="AC13" r:id="rId110"/>
    <hyperlink ref="AC16" r:id="rId111"/>
    <hyperlink ref="AC17" r:id="rId112"/>
    <hyperlink ref="AC28" r:id="rId113"/>
    <hyperlink ref="AC29" r:id="rId114"/>
    <hyperlink ref="AC34" r:id="rId115"/>
    <hyperlink ref="AC46" r:id="rId116"/>
    <hyperlink ref="AC51" r:id="rId117"/>
    <hyperlink ref="AC74" r:id="rId118"/>
    <hyperlink ref="AC90" r:id="rId119"/>
    <hyperlink ref="AC98" r:id="rId120"/>
    <hyperlink ref="AC108" r:id="rId121"/>
    <hyperlink ref="AC117" r:id="rId122"/>
    <hyperlink ref="AC127" r:id="rId123"/>
    <hyperlink ref="AC143" r:id="rId124"/>
    <hyperlink ref="AC147" r:id="rId125"/>
    <hyperlink ref="AC187" r:id="rId126"/>
    <hyperlink ref="AC146" r:id="rId127"/>
    <hyperlink ref="AC150" r:id="rId128"/>
    <hyperlink ref="AC72" r:id="rId129" display="http://www.nyls.edu/user_files/1/3/4/21/CSRS Employment Stats for Web 0511 v1-rev.pdf"/>
    <hyperlink ref="AC86" r:id="rId130" display="http://www.phoenixlaw.edu/downloads/careerservices/2010 ERSS Chart.pdf"/>
    <hyperlink ref="AC91" r:id="rId131"/>
    <hyperlink ref="AC116" r:id="rId132" display="http://www.law.tulane.edu/uploadedFiles/Careers/Employment_Information/Tulane Law grads employment Classes of 2008 %E2%80%93 2010.pdf"/>
    <hyperlink ref="AC30" r:id="rId133"/>
    <hyperlink ref="AC42" r:id="rId134" display="https://www.fcsl.edu/sites/fcsl.edu/files/ERSS Class of 2010 Statistics.pdf"/>
    <hyperlink ref="AC71" r:id="rId135"/>
    <hyperlink ref="AC77" r:id="rId136"/>
    <hyperlink ref="AC129" r:id="rId137"/>
    <hyperlink ref="AC184" r:id="rId138" display="http://www.uwyo.edu/law/_files/docs/career services/career.services.2011.salaryinfo.2010.pdf"/>
    <hyperlink ref="AC83" r:id="rId139"/>
    <hyperlink ref="AC151" r:id="rId140" display="http://law.olemiss.edu/img/pdfs/2010 NALP Employment Stats.pdf"/>
    <hyperlink ref="AC156" r:id="rId141" display="http://law.unlv.edu/sites/default/files/LMS PLACEMENT STATISTICS %282007-2010 Admissions Version%29.pdf"/>
    <hyperlink ref="AC191" r:id="rId142" display="http://law.wlu.edu/deptimages/Career Planning/FINAL Stat Report Class of 2010-9 Month-REVISED2ShowPGF.pdf"/>
    <hyperlink ref="AC128" r:id="rId143"/>
    <hyperlink ref="AC141" r:id="rId144"/>
    <hyperlink ref="AC177" r:id="rId145"/>
    <hyperlink ref="AC64" r:id="rId146"/>
    <hyperlink ref="AC50" r:id="rId147"/>
    <hyperlink ref="AC195" r:id="rId148"/>
    <hyperlink ref="AC79" r:id="rId149" display="http://www.nsulaw.nova.edu/intranet/students/career/documents/2010 NSU Law Employment Report.pdf"/>
    <hyperlink ref="AC88" r:id="rId150"/>
    <hyperlink ref="AC118" r:id="rId151"/>
    <hyperlink ref="AC100" r:id="rId152"/>
    <hyperlink ref="AC113" r:id="rId153"/>
    <hyperlink ref="AC6" r:id="rId154"/>
    <hyperlink ref="AC8" r:id="rId155"/>
    <hyperlink ref="AC68" r:id="rId156"/>
    <hyperlink ref="AC131" r:id="rId157"/>
    <hyperlink ref="AC188" r:id="rId158" display="http://www.law.villanova.edu/Admissions/Stats and Facts.aspx"/>
  </hyperlinks>
  <pageMargins left="0.7" right="0.7" top="0.75" bottom="0.75" header="0.3" footer="0.3"/>
  <pageSetup paperSize="5" orientation="landscape" horizontalDpi="1200" verticalDpi="1200" r:id="rId159"/>
  <ignoredErrors>
    <ignoredError sqref="E1" formula="1"/>
  </ignoredErrors>
  <legacyDrawing r:id="rId16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B24"/>
  <sheetViews>
    <sheetView workbookViewId="0">
      <selection activeCell="P33" sqref="P33"/>
    </sheetView>
  </sheetViews>
  <sheetFormatPr defaultRowHeight="15" x14ac:dyDescent="0.25"/>
  <sheetData>
    <row r="1" spans="1:2" x14ac:dyDescent="0.25">
      <c r="A1">
        <v>0</v>
      </c>
      <c r="B1">
        <f>COUNTIF('Transparency Index'!$AD$5:$AD$201,A1)</f>
        <v>54</v>
      </c>
    </row>
    <row r="2" spans="1:2" x14ac:dyDescent="0.25">
      <c r="A2">
        <v>1</v>
      </c>
      <c r="B2">
        <f>COUNTIF('Transparency Index'!$AD$5:$AD$201,A2)</f>
        <v>1</v>
      </c>
    </row>
    <row r="3" spans="1:2" x14ac:dyDescent="0.25">
      <c r="A3">
        <v>2</v>
      </c>
      <c r="B3">
        <f>COUNTIF('Transparency Index'!$AD$5:$AD$201,A3)</f>
        <v>18</v>
      </c>
    </row>
    <row r="4" spans="1:2" x14ac:dyDescent="0.25">
      <c r="A4">
        <v>3</v>
      </c>
      <c r="B4">
        <f>COUNTIF('Transparency Index'!$AD$5:$AD$201,A4)</f>
        <v>33</v>
      </c>
    </row>
    <row r="5" spans="1:2" x14ac:dyDescent="0.25">
      <c r="A5">
        <v>4</v>
      </c>
      <c r="B5">
        <f>COUNTIF('Transparency Index'!$AD$5:$AD$201,A5)</f>
        <v>11</v>
      </c>
    </row>
    <row r="6" spans="1:2" x14ac:dyDescent="0.25">
      <c r="A6">
        <v>5</v>
      </c>
      <c r="B6">
        <f>COUNTIF('Transparency Index'!$AD$5:$AD$201,A6)</f>
        <v>15</v>
      </c>
    </row>
    <row r="7" spans="1:2" x14ac:dyDescent="0.25">
      <c r="A7">
        <v>6</v>
      </c>
      <c r="B7">
        <f>COUNTIF('Transparency Index'!$AD$5:$AD$201,A7)</f>
        <v>21</v>
      </c>
    </row>
    <row r="8" spans="1:2" x14ac:dyDescent="0.25">
      <c r="A8">
        <v>7</v>
      </c>
      <c r="B8">
        <f>COUNTIF('Transparency Index'!$AD$5:$AD$201,A8)</f>
        <v>6</v>
      </c>
    </row>
    <row r="9" spans="1:2" x14ac:dyDescent="0.25">
      <c r="A9">
        <v>8</v>
      </c>
      <c r="B9">
        <f>COUNTIF('Transparency Index'!$AD$5:$AD$201,A9)</f>
        <v>10</v>
      </c>
    </row>
    <row r="10" spans="1:2" x14ac:dyDescent="0.25">
      <c r="A10">
        <v>9</v>
      </c>
      <c r="B10">
        <f>COUNTIF('Transparency Index'!$AD$5:$AD$201,A10)</f>
        <v>10</v>
      </c>
    </row>
    <row r="11" spans="1:2" x14ac:dyDescent="0.25">
      <c r="A11">
        <v>10</v>
      </c>
      <c r="B11">
        <f>COUNTIF('Transparency Index'!$AD$5:$AD$201,A11)</f>
        <v>5</v>
      </c>
    </row>
    <row r="12" spans="1:2" x14ac:dyDescent="0.25">
      <c r="A12">
        <v>11</v>
      </c>
      <c r="B12">
        <f>COUNTIF('Transparency Index'!$AD$5:$AD$201,A12)</f>
        <v>7</v>
      </c>
    </row>
    <row r="13" spans="1:2" x14ac:dyDescent="0.25">
      <c r="A13">
        <v>12</v>
      </c>
      <c r="B13">
        <f>COUNTIF('Transparency Index'!$AD$5:$AD$201,A13)</f>
        <v>3</v>
      </c>
    </row>
    <row r="14" spans="1:2" x14ac:dyDescent="0.25">
      <c r="A14">
        <v>13</v>
      </c>
      <c r="B14">
        <f>COUNTIF('Transparency Index'!$AD$5:$AD$201,A14)</f>
        <v>2</v>
      </c>
    </row>
    <row r="15" spans="1:2" x14ac:dyDescent="0.25">
      <c r="A15">
        <v>14</v>
      </c>
      <c r="B15">
        <f>COUNTIF('Transparency Index'!$AD$5:$AD$201,A15)</f>
        <v>0</v>
      </c>
    </row>
    <row r="16" spans="1:2" x14ac:dyDescent="0.25">
      <c r="A16">
        <v>15</v>
      </c>
      <c r="B16">
        <f>COUNTIF('Transparency Index'!$AD$5:$AD$201,A16)</f>
        <v>1</v>
      </c>
    </row>
    <row r="17" spans="1:2" x14ac:dyDescent="0.25">
      <c r="A17">
        <v>16</v>
      </c>
      <c r="B17">
        <f>COUNTIF('Transparency Index'!$AD$5:$AD$201,A17)</f>
        <v>0</v>
      </c>
    </row>
    <row r="18" spans="1:2" x14ac:dyDescent="0.25">
      <c r="A18">
        <v>17</v>
      </c>
      <c r="B18">
        <v>0</v>
      </c>
    </row>
    <row r="19" spans="1:2" x14ac:dyDescent="0.25">
      <c r="A19">
        <v>18</v>
      </c>
      <c r="B19">
        <v>0</v>
      </c>
    </row>
    <row r="20" spans="1:2" x14ac:dyDescent="0.25">
      <c r="A20">
        <v>19</v>
      </c>
      <c r="B20">
        <v>0</v>
      </c>
    </row>
    <row r="21" spans="1:2" x14ac:dyDescent="0.25">
      <c r="A21">
        <v>20</v>
      </c>
      <c r="B21">
        <v>0</v>
      </c>
    </row>
    <row r="23" spans="1:2" x14ac:dyDescent="0.25">
      <c r="A23" s="30" t="s">
        <v>435</v>
      </c>
      <c r="B23">
        <f>MEDIAN('Transparency Index'!$AD$5:$AD$201)</f>
        <v>3</v>
      </c>
    </row>
    <row r="24" spans="1:2" x14ac:dyDescent="0.25">
      <c r="A24" s="30" t="s">
        <v>436</v>
      </c>
      <c r="B24" s="31">
        <f>AVERAGE('Transparency Index'!$AD$5:$AD$201)</f>
        <v>4.0456852791878175</v>
      </c>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Transparency Index</vt:lpstr>
      <vt:lpstr>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dc:creator>
  <cp:lastModifiedBy>Kyle</cp:lastModifiedBy>
  <cp:lastPrinted>2012-01-03T18:35:13Z</cp:lastPrinted>
  <dcterms:created xsi:type="dcterms:W3CDTF">2011-12-27T20:47:30Z</dcterms:created>
  <dcterms:modified xsi:type="dcterms:W3CDTF">2012-01-17T04:16:53Z</dcterms:modified>
</cp:coreProperties>
</file>